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0200" windowHeight="7680" tabRatio="943"/>
  </bookViews>
  <sheets>
    <sheet name="CONCENTRADO" sheetId="21" r:id="rId1"/>
    <sheet name="17421" sheetId="1" state="hidden" r:id="rId2"/>
    <sheet name="17424" sheetId="2" state="hidden" r:id="rId3"/>
    <sheet name="17425" sheetId="3" state="hidden" r:id="rId4"/>
    <sheet name="17448" sheetId="4" state="hidden" r:id="rId5"/>
    <sheet name="17454" sheetId="5" state="hidden" r:id="rId6"/>
    <sheet name="17457" sheetId="6" state="hidden" r:id="rId7"/>
    <sheet name="17461" sheetId="7" state="hidden" r:id="rId8"/>
    <sheet name="17463" sheetId="12" state="hidden" r:id="rId9"/>
    <sheet name="17492" sheetId="8" state="hidden" r:id="rId10"/>
    <sheet name="17497" sheetId="9" state="hidden" r:id="rId11"/>
    <sheet name="17502" sheetId="10" state="hidden" r:id="rId12"/>
    <sheet name="17507" sheetId="11" state="hidden" r:id="rId13"/>
    <sheet name="18205" sheetId="13" state="hidden" r:id="rId14"/>
    <sheet name="18303" sheetId="14" state="hidden" r:id="rId15"/>
    <sheet name="18304" sheetId="20" state="hidden" r:id="rId16"/>
    <sheet name="18312" sheetId="15" state="hidden" r:id="rId17"/>
    <sheet name="18993" sheetId="16" state="hidden" r:id="rId18"/>
    <sheet name="19289" sheetId="17" state="hidden" r:id="rId19"/>
  </sheets>
  <calcPr calcId="125725"/>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912" i="21"/>
  <c r="E914" s="1"/>
  <c r="D912"/>
  <c r="E863"/>
  <c r="E861"/>
  <c r="D861"/>
  <c r="E810"/>
  <c r="E812" s="1"/>
  <c r="D810"/>
  <c r="C810"/>
  <c r="B810"/>
  <c r="E759"/>
  <c r="E761" s="1"/>
  <c r="D759"/>
  <c r="E710"/>
  <c r="E708"/>
  <c r="D708"/>
  <c r="E656"/>
  <c r="D655"/>
  <c r="D657" s="1"/>
  <c r="C655"/>
  <c r="C657" s="1"/>
  <c r="B655"/>
  <c r="B657" s="1"/>
  <c r="D608"/>
  <c r="C608"/>
  <c r="B608"/>
  <c r="E607"/>
  <c r="E606"/>
  <c r="E605"/>
  <c r="E604"/>
  <c r="D557"/>
  <c r="C557"/>
  <c r="B557"/>
  <c r="E556"/>
  <c r="E555"/>
  <c r="E554"/>
  <c r="E553"/>
  <c r="E508"/>
  <c r="D455"/>
  <c r="C455"/>
  <c r="B455"/>
  <c r="E453"/>
  <c r="E451"/>
  <c r="E455" s="1"/>
  <c r="E457" s="1"/>
  <c r="D404"/>
  <c r="C404"/>
  <c r="B404"/>
  <c r="E403"/>
  <c r="E402"/>
  <c r="E401"/>
  <c r="E400"/>
  <c r="D353"/>
  <c r="C353"/>
  <c r="B353"/>
  <c r="E352"/>
  <c r="E351"/>
  <c r="E350"/>
  <c r="E349"/>
  <c r="D302"/>
  <c r="C302"/>
  <c r="B302"/>
  <c r="E301"/>
  <c r="E300"/>
  <c r="E299"/>
  <c r="E298"/>
  <c r="D251"/>
  <c r="C251"/>
  <c r="B251"/>
  <c r="E250"/>
  <c r="E249"/>
  <c r="E248"/>
  <c r="E247"/>
  <c r="E251" s="1"/>
  <c r="D200"/>
  <c r="C200"/>
  <c r="B200"/>
  <c r="E199"/>
  <c r="E198"/>
  <c r="E197"/>
  <c r="E196"/>
  <c r="D149"/>
  <c r="C149"/>
  <c r="B149"/>
  <c r="E148"/>
  <c r="E147"/>
  <c r="E146"/>
  <c r="E145"/>
  <c r="D98"/>
  <c r="C98"/>
  <c r="B98"/>
  <c r="E97"/>
  <c r="E96"/>
  <c r="E95"/>
  <c r="E94"/>
  <c r="D46"/>
  <c r="C46"/>
  <c r="B46"/>
  <c r="E45"/>
  <c r="E44"/>
  <c r="E43"/>
  <c r="E42"/>
  <c r="E557" l="1"/>
  <c r="E559" s="1"/>
  <c r="E149"/>
  <c r="E355"/>
  <c r="E200"/>
  <c r="E404"/>
  <c r="E304"/>
  <c r="E608"/>
  <c r="E610" s="1"/>
  <c r="E655"/>
  <c r="E657" s="1"/>
  <c r="E406"/>
  <c r="E353"/>
  <c r="E302"/>
  <c r="E253"/>
  <c r="E202"/>
  <c r="E98"/>
  <c r="E46"/>
  <c r="E43" i="12"/>
  <c r="D43"/>
  <c r="C43"/>
  <c r="B43"/>
  <c r="E42"/>
  <c r="E41"/>
  <c r="E40"/>
  <c r="E39"/>
  <c r="E45" s="1"/>
  <c r="E43" i="7"/>
  <c r="D43"/>
  <c r="C43"/>
  <c r="B43"/>
  <c r="E42"/>
  <c r="E41"/>
  <c r="E40"/>
  <c r="E39"/>
  <c r="E45" s="1"/>
  <c r="D43" i="6"/>
  <c r="C43"/>
  <c r="B43"/>
  <c r="E42"/>
  <c r="E41"/>
  <c r="E40"/>
  <c r="E43" s="1"/>
  <c r="E39"/>
  <c r="E45" s="1"/>
  <c r="D43" i="5"/>
  <c r="C43"/>
  <c r="B43"/>
  <c r="E42"/>
  <c r="E41"/>
  <c r="E40"/>
  <c r="E43" s="1"/>
  <c r="E39"/>
  <c r="E45" s="1"/>
  <c r="E43" i="4"/>
  <c r="D43"/>
  <c r="C43"/>
  <c r="B43"/>
  <c r="E42"/>
  <c r="E41"/>
  <c r="E40"/>
  <c r="E39"/>
  <c r="E45" s="1"/>
  <c r="E42" i="17" l="1"/>
  <c r="E44" s="1"/>
  <c r="D42"/>
  <c r="E42" i="16" l="1"/>
  <c r="E44" s="1"/>
  <c r="D42"/>
  <c r="E42" i="15" l="1"/>
  <c r="E44" s="1"/>
  <c r="D42"/>
  <c r="C42"/>
  <c r="B42"/>
  <c r="E44" i="20" l="1"/>
  <c r="E42"/>
  <c r="D42"/>
  <c r="E42" i="14" l="1"/>
  <c r="E44" s="1"/>
  <c r="D42"/>
  <c r="D43" i="11" l="1"/>
  <c r="C43"/>
  <c r="B43"/>
  <c r="E42"/>
  <c r="E41"/>
  <c r="E40"/>
  <c r="E39"/>
  <c r="E43" s="1"/>
  <c r="E45" s="1"/>
  <c r="D43" i="10"/>
  <c r="C43"/>
  <c r="B43"/>
  <c r="E42"/>
  <c r="E41"/>
  <c r="E40"/>
  <c r="E39"/>
  <c r="E43" s="1"/>
  <c r="E45" s="1"/>
  <c r="D43" i="8"/>
  <c r="C43"/>
  <c r="B43"/>
  <c r="E41"/>
  <c r="E39"/>
  <c r="E43" s="1"/>
  <c r="E45" s="1"/>
  <c r="B40" i="13" l="1"/>
  <c r="E39"/>
  <c r="D38"/>
  <c r="D40" s="1"/>
  <c r="C38"/>
  <c r="E38" s="1"/>
  <c r="E40" s="1"/>
  <c r="B38"/>
  <c r="D42" i="3"/>
  <c r="C42"/>
  <c r="B42"/>
  <c r="E41"/>
  <c r="E40"/>
  <c r="E39"/>
  <c r="E38"/>
  <c r="E42" s="1"/>
  <c r="E43" i="2"/>
  <c r="D43"/>
  <c r="C43"/>
  <c r="B43"/>
  <c r="E42"/>
  <c r="E41"/>
  <c r="E40"/>
  <c r="E39"/>
  <c r="D43" i="1"/>
  <c r="C43"/>
  <c r="B43"/>
  <c r="E42"/>
  <c r="E41"/>
  <c r="E40"/>
  <c r="E39"/>
  <c r="E43" s="1"/>
  <c r="C40" i="13" l="1"/>
  <c r="E45" i="9" l="1"/>
</calcChain>
</file>

<file path=xl/sharedStrings.xml><?xml version="1.0" encoding="utf-8"?>
<sst xmlns="http://schemas.openxmlformats.org/spreadsheetml/2006/main" count="2214" uniqueCount="201">
  <si>
    <t>Formato de seguimiento Trimestral</t>
  </si>
  <si>
    <t>Avance en los Indicadores de Programas Presupuestarios.</t>
  </si>
  <si>
    <t>Educación Inicial y Preescolar de a los niños de CADI otorgada.</t>
  </si>
  <si>
    <t>Periodo del Informe</t>
  </si>
  <si>
    <t>Fecha de elaboración:</t>
  </si>
  <si>
    <t>Nombre del Programa Presupuestario.</t>
  </si>
  <si>
    <t>091- Atencion al Desarrollo Infantil</t>
  </si>
  <si>
    <t>Número y Nombre del Indicador</t>
  </si>
  <si>
    <t>Formula del indicador</t>
  </si>
  <si>
    <t>Linea Base</t>
  </si>
  <si>
    <t>Meta</t>
  </si>
  <si>
    <t xml:space="preserve">18205- Promedio de competencias adquiridas para el desarrollo de la vida cotidiana.                                                                                                                                                                                                                                                                                                                                                                           </t>
  </si>
  <si>
    <t>Promedio---sum B/C</t>
  </si>
  <si>
    <t>Valores Anuales</t>
  </si>
  <si>
    <t>Alcanzado en 2018</t>
  </si>
  <si>
    <t>Unidad de Medida</t>
  </si>
  <si>
    <t>competencia por niño</t>
  </si>
  <si>
    <t>Programado en 2019</t>
  </si>
  <si>
    <t>Metadatos del Indicador</t>
  </si>
  <si>
    <t>Definición:</t>
  </si>
  <si>
    <t xml:space="preserve"> Mide la cantidad media de competencias adquiridas por las niñas y niños que asisten durante el año a los Centros Asistenciales de Desarrollo Infantil. Estas competencias contemplan el conjunto de conocimientos, habilidades y aptitudes que les permiten a las niñas y niños desarrollarse en la vida cotidiana. El modelo educativo correspondiente al CADI, contempla la adquisición de 3 competencias que van en función de las áreas motrices, de lenguaje y las afectivas-sociales.</t>
  </si>
  <si>
    <t>Tipo de Algoritmo:</t>
  </si>
  <si>
    <t>promedio---SUM B/C</t>
  </si>
  <si>
    <t>Periodicidad del Cálculo:</t>
  </si>
  <si>
    <t>Trimestral</t>
  </si>
  <si>
    <t>Tendencia:</t>
  </si>
  <si>
    <t>Constante</t>
  </si>
  <si>
    <t>Ambito de medición:</t>
  </si>
  <si>
    <t>Resultados corto plazo</t>
  </si>
  <si>
    <t>Dimensión del Desempeño:</t>
  </si>
  <si>
    <t>Eficacia</t>
  </si>
  <si>
    <t>Definición de Variables:</t>
  </si>
  <si>
    <t>Variable B</t>
  </si>
  <si>
    <t>Suma de competencias para el desarrollo de la vida cotidiana contempladas en el modelo educativo CADI</t>
  </si>
  <si>
    <t>Variable C</t>
  </si>
  <si>
    <t>Total niñas y niños atendidos en los CADI</t>
  </si>
  <si>
    <t>Resultados</t>
  </si>
  <si>
    <t>Datos</t>
  </si>
  <si>
    <t>Avance</t>
  </si>
  <si>
    <t>Unidad de medida.</t>
  </si>
  <si>
    <t>Trimestre</t>
  </si>
  <si>
    <t>Variable B:</t>
  </si>
  <si>
    <t>Competencias</t>
  </si>
  <si>
    <t>Variable C:</t>
  </si>
  <si>
    <t>Niñas y niños</t>
  </si>
  <si>
    <t>Aplicación de la Fórmula</t>
  </si>
  <si>
    <t>Porcentaje</t>
  </si>
  <si>
    <t>Resultado trimestral:</t>
  </si>
  <si>
    <t xml:space="preserve">                                                                                                                                                                                                                                                                                                                                                                                                                                                                                                                                                                                                                                                                                                                                                                                                                                                                                                                                                                                                                                                                                                                                                                                                                                                                                                                                                                                                                                                                                                                                                                                                                                                                                                                                                                                                                                                                                                                                                                                                                                                                                                                                                                                                                                                                                                                                                                                                                                                                                                                                                                                                                                                                                                                                                                                                                                                                                                                                                                                                                                                                                                                                                                                                                                                                                                                                                                                                                                                                           </t>
  </si>
  <si>
    <t>Nombre Cargo y Firma del Responsable de la Información</t>
  </si>
  <si>
    <t>Nombre, Cargo y Firma de quien Valida la Información</t>
  </si>
  <si>
    <t>Lic. Itzel Pacheco Zavala/Coordinadora de los Centros Asistenciales de Desarrollo Infantil del Sistema para el Desarrollo Integral de la Familia en Yucatán.</t>
  </si>
  <si>
    <t>Lic. Mariana Gaber Fernandez Montilla/Subdirectora Operativa                                 del Sistema para el Desarrollo Integral de la Familia en Yucatán</t>
  </si>
  <si>
    <t>Sello de Recepción:</t>
  </si>
  <si>
    <t>Atención Psicológica a padres, niñas y niños de los Centros Asistenciales de Desarrollo Infantil(CADI) otorgada.</t>
  </si>
  <si>
    <t>17425- Variación porcentual de asesoría psicológica proporcionada</t>
  </si>
  <si>
    <t>variacion percentual---((B-C)/C)*100</t>
  </si>
  <si>
    <t>Asesoría</t>
  </si>
  <si>
    <t>Mide el cambio proporcional que presentan de un año a otro el total de asesorías psicológicas otorgadas a padres de familia, niñas y niños en los Centros Asistenciales de Desarrollo Infantil (CADI). La medición para el seguimiento del indicador se realiza trimestralmente, comparando el trimestre del año actual contra el mismo trimestre del año anterior y de esta manera conocer si las asesorías proporciondas se incrementaron o disminuyeron, tomando como período de referencia el año anterior.</t>
  </si>
  <si>
    <t>variación porcentual ----((B-C)/*100</t>
  </si>
  <si>
    <t>Ascendente</t>
  </si>
  <si>
    <t>Servicios y bienes</t>
  </si>
  <si>
    <t>Total de asesorías psicológicas proporcionadas en el periodo actual</t>
  </si>
  <si>
    <t>Total de asesorías psicológicas proporcionadas en elmismo periodo del año anterior.</t>
  </si>
  <si>
    <t>Asesosorias</t>
  </si>
  <si>
    <t xml:space="preserve">                             </t>
  </si>
  <si>
    <t>Lic. Mariana Gaber Fernandez Montilla/Subdirectora Operativa                                        del Sistema para el Desarrollo Integral de la Familia en Yucatán</t>
  </si>
  <si>
    <t>Talleres de Escuela para Padres impartidos</t>
  </si>
  <si>
    <t>17424-Variación porcentual de talleres para padres de los Centros Asistenciales de Desarrollo Infantil (CADI)</t>
  </si>
  <si>
    <t>taller</t>
  </si>
  <si>
    <t xml:space="preserve"> Mide el cambio proporcional que se observa de un año a otro en el total de talleres informativos sobre el desarrollo integral de los niñas y niños que se imparten a los padres que reciben el servicio de guardería en los Centros Asistenciales de Desarrollo Infantil del Estado. La medición para el seguimiento del indicador se realiza trimestralmente, comparando el trimestre del año actual contra el mismo trimestre del año anterior y de esta manera conocer si la impartición de talleres se incrementó o disminuyó, tomando como período de comparación el año anterior.</t>
  </si>
  <si>
    <t>variación porcentual ----((B-C)/C*100</t>
  </si>
  <si>
    <t>Total de Talleres para padres de niñas y niños de los CADI en el trimestre actual</t>
  </si>
  <si>
    <t>Total  de Talleres para padres de niñas y niños de los CAD en el mismo periodo del año anterior.</t>
  </si>
  <si>
    <t>porcentaje</t>
  </si>
  <si>
    <t>Raciones Alimenticias a niñas y niños de los Centros Asistenciales de Desarrollo Infantil (CADI)entregadas.</t>
  </si>
  <si>
    <t>17421-Variacion porcentual de raciones alimenticias entregadas en los CADI</t>
  </si>
  <si>
    <t>Mide el cambio porcentual que de un año a otro presenta el total de raciones alimenticias con apropiado criterio nutricional, entregadas a niñas y niños asistentes a los Centros Asistenciales y de Desarrollo Infantil del Sistema DIF Yucatán. La comparación durante el año se realizará de manera trimestral, es decir se comparará cada trimestre del año en curso con el mismo trimestre del año anterior para saber en cuanto se incrementaron o disminuyeron las raciones alimenticias que los nutriólogos aprobaron y que fueron entregadas a los niños que asisten a los CADI de Yucatán.</t>
  </si>
  <si>
    <t>Total de raciones alimenticias entregadas en el trimestre actual</t>
  </si>
  <si>
    <t>Total de raciones alimenticias entregadas en el mismo periodo del año anterior.</t>
  </si>
  <si>
    <t>Raciones</t>
  </si>
  <si>
    <t>Lic. Mariana Gaber Fernandez Montilla/Subdirectora Operativa                                      del Sistema para el Desarrollo Integral de la Familia en Yucatán</t>
  </si>
  <si>
    <t>Raciones alimenticias entregadas</t>
  </si>
  <si>
    <t>089 Atención al Menor en Desamparo</t>
  </si>
  <si>
    <t>17448.- Variación Porcentual de raciones alimenticias entregadas a niñas, niños y adolescentes albergados en el Caimede.</t>
  </si>
  <si>
    <t>Variación Porcentual ((B-C)/C)*100</t>
  </si>
  <si>
    <t>Mide el cambio porcentual de raciones alimenticias que se sirven a niñas, niños y adolescentes albergados en el Centro de Atención Integral al Menor en Desamparo en el año actual respecto al año anterior.</t>
  </si>
  <si>
    <t>Descendente</t>
  </si>
  <si>
    <t>Bienes finales</t>
  </si>
  <si>
    <t>Total de raciones proporcionadas en el año actual (2019)</t>
  </si>
  <si>
    <t>Total de raciones proporcionadas en el año anterior (2018)</t>
  </si>
  <si>
    <t>Aplicación de la Formula</t>
  </si>
  <si>
    <t xml:space="preserve"> Lic. María J. Barrera Amaro                                                                                                                                  C. Jefa del departamento administrativo del Centro de Atención Integral al Menor en Desamparo (C.A.I.M.E.D.E.).</t>
  </si>
  <si>
    <t>Asesorías pedagógicas proporcionadas</t>
  </si>
  <si>
    <t>17454.- Variación Porcentual de asesorías pedagógicas a niñas, niños y adolescentes albergados en el Caimede proporcionadas.</t>
  </si>
  <si>
    <t>Mide el cambio porcentual que presentan de un año a otro el total de asesorías pedagógicas proporcionadas a niñas, niños y adolescentes albergados en el Centro de Atención Integral al Menor en Desamparo.</t>
  </si>
  <si>
    <t>Servicios finales</t>
  </si>
  <si>
    <t>Total de asesorías a niñas, niños y adolescentes albergados en el CAIMEDE proporcionadas en el año actual (2019)</t>
  </si>
  <si>
    <t>Total de asesorías a niñas, niños y adolescentes albergados en el CAIMEDE proporcionadas en el año anterior (2018)</t>
  </si>
  <si>
    <t>Asesorías</t>
  </si>
  <si>
    <t>Consultas médicas proporcionadas</t>
  </si>
  <si>
    <t>17457.- Variación Porcentual de consultas médicas proporcionadas a niñas, niños y adolescentes albergados en el Caimede.</t>
  </si>
  <si>
    <t>Consulta</t>
  </si>
  <si>
    <t>Mide el cambio porcentual  de consultas médicas proporcionadas a las niñas, niños y adolescentes albergados en el Centro de Atención Integral al Menor en Desamparo. En el año actual con respecto al año anterior.</t>
  </si>
  <si>
    <t>Total de consultas médicas a niñas, niños y adolescentes albergados en el CAIMEDE proporcionadas en el año actual (2019)</t>
  </si>
  <si>
    <t>Total de consultas médicas a niñas, niños y adolescentes albergados en el CAIMEDE proporcionadas en el año anterior (2018)</t>
  </si>
  <si>
    <t>Asesorías psicológicas proporcionadas</t>
  </si>
  <si>
    <t>17461.- Variación Porcentual de asesorías psicológicas proporcionadas en el Centro de Atención Integral al Menor en Desamparo.</t>
  </si>
  <si>
    <t>Mide el cambio porcentual entre un año y otro el total de asesorías psicológicas otorgadas a niñas, niños y adolescentes albergados en el Centro de Atención Integral al Menor en Desamparo.</t>
  </si>
  <si>
    <t>Total de asesorías psicológicas proporcionadas en el año actual (2019)</t>
  </si>
  <si>
    <t>Total de asesorías psicológicas proporcionadas en el año anterior (2018)</t>
  </si>
  <si>
    <t>Asesorías psiquiatricas proporcionadas</t>
  </si>
  <si>
    <t>Mide el cambio porcentual que presentan de un año a otro el total de asesorías psiquiatricas proporcionadas a niñas, niños y adolescentes albergados en el Centro de Atención Integral al Menor en Desamparo.</t>
  </si>
  <si>
    <t>Total de asesorías psiquiatricas proporcionadas en el año actual (2019)</t>
  </si>
  <si>
    <t>Total de asesorías psiquiatricas proporcionadas en el año anterior (2018)</t>
  </si>
  <si>
    <t>17463.- Variación Porcentual de asesorías psiquiatricas proporcionadas en el Centro de Atención Integral al Menor en Desamparo.</t>
  </si>
  <si>
    <t>Raciones alimenticias proporcionadas</t>
  </si>
  <si>
    <t>080. Carencia por Acceso a la Alimentación</t>
  </si>
  <si>
    <t>18,303 Porcentaje de beneficiarios que recibieron raciones alimenticias</t>
  </si>
  <si>
    <t>(B/C)*100</t>
  </si>
  <si>
    <t>Beneficiarios</t>
  </si>
  <si>
    <t>Mide la proporción del total de personas que acuden a los comedores del programa espacios de alimentación, encuentro y desarrollo y que recibieron una ración de comida caliente al día, para reducir su carencia por acceso a la alimentación.</t>
  </si>
  <si>
    <t>Porcentaje --- (B/C)*100</t>
  </si>
  <si>
    <t>Actividades</t>
  </si>
  <si>
    <t>Eficiencia</t>
  </si>
  <si>
    <t>Total de beneficiarios que recibieron raciones alimenticias</t>
  </si>
  <si>
    <t>Total de población programada a atender</t>
  </si>
  <si>
    <t>LN. GLORIA ISABEL RODRÍGUEZ TZUC
JEFA DE ESPACIOS DE ALIMENTACIÓN, ENCUENTRO Y DESARROLLO</t>
  </si>
  <si>
    <t>MNC. LETICIA CRISTINA MENA MACOSSAY
DIRECTORA DE DESARROLLO COMUNITARIO Y ALIMENTACIÓN</t>
  </si>
  <si>
    <t>18,304 Porcentaje de beneficiarios que recibieron despensas básicas</t>
  </si>
  <si>
    <t>Mide la proporción de la población programada a atender en el año, a través del programa asistencia alimentaria a sujetos vulnerables, que reciben una dotación mensual de despensa conformada por ocho productos de la canasta básica, para reducir su carencia por acceso a la alimentación.</t>
  </si>
  <si>
    <t>Total de beneficiarios que recibieron despensas básicas</t>
  </si>
  <si>
    <t>MNC. MARTHA LIZETTE GONZÁLEZ CÁRDENAS
JEFA DEL DEPARTAMENTO DE ALIMENTACIÓN Y NUTRICIÓN FAMILIAR</t>
  </si>
  <si>
    <t>MNC. LETICIA CRISTINA MENA MACOSSAY, EDC.
DIRECTORA DE DESARROLLO COMUNITARIO Y ALIMENTACIÓN</t>
  </si>
  <si>
    <t>18,312 Porcentaje de beneficiarios que recibieron dotaciones alimenticias</t>
  </si>
  <si>
    <t>Mide la proporción de la población programada a atender del programa atención al menor de cinco años en riesgo no escolarizado, que recibe dotaciones alimenticias conformadas por productos apropiados para la población infantil, a fin de reducir su carencia por acceso a la alimentación.</t>
  </si>
  <si>
    <t>Total de beneficiarios que recibieron dotaciones alimenticias</t>
  </si>
  <si>
    <t>18,993 Porcentaje de beneficiarios que recibieron despenas tipo comedor</t>
  </si>
  <si>
    <t>19,289 Porcentaje de beneficiarios que recibieron desayunos escolares</t>
  </si>
  <si>
    <t>Mide la proporción de la población programada a atender que reciben una dotación diaria de desayuno escolar modalidad frío o caliente durante el año para reducir su carencia por acceso a la alimentación.</t>
  </si>
  <si>
    <t>Servicios y Bienes</t>
  </si>
  <si>
    <t xml:space="preserve">Total de población que recibe desayunos escolares </t>
  </si>
  <si>
    <t>Prótesis y Órtesis entregados.</t>
  </si>
  <si>
    <t>088 Atención a personas con discapacidad</t>
  </si>
  <si>
    <t>17492 - Variación porcentual de órtesis y prótesis entregadas.</t>
  </si>
  <si>
    <t>Variación Porcentual ---&gt; ((B-C)/C)*100</t>
  </si>
  <si>
    <t>Ortesis y Protesis</t>
  </si>
  <si>
    <t>Mide el cambio proporcional entre un año y otro del total de órtesis y prótesis entregadas a personas con discapacidad para que desarrollen estrategias y
mejoren su autonomía en su entorno. La medición para el seguimiento del indicador se realiza trimestralmente, comparando el trimestre del año actual contra
el mismo trimestre del año anterior y de esta manera conocer si la entrega de aparatos funcionales se incrementó o disminuyó, tomando como período de
comparación el año anterior.</t>
  </si>
  <si>
    <t>Variación Porcentual</t>
  </si>
  <si>
    <t>Trismestral</t>
  </si>
  <si>
    <t>Eficacia.</t>
  </si>
  <si>
    <t>Total de órtesis y prótesis entregadas en el trimestre concluido del año en curso</t>
  </si>
  <si>
    <t>Total de órtesis y prótesis entregadas en el mismo periodo del año anterior</t>
  </si>
  <si>
    <t>Primer trimestre 2019</t>
  </si>
  <si>
    <t>17,497 Variación porcentual de aparatos funcionales entregados</t>
  </si>
  <si>
    <t>aparatos funcionales entregados</t>
  </si>
  <si>
    <t>Mide el cambio proporcional entre un año y otro del total deaparatos funcionales entregados . La medición para el seguimiento del indicador se realiza trimestralmente, comparando el trimestr del año actual contra el mismo trismestr del año anterior y de esta maneramsaber si se incrementó o disminuyó la entrega dedichos aparatos a personas con discapacidad en el Estado.</t>
  </si>
  <si>
    <t>Total de aparatos entregados en el periódo actual.</t>
  </si>
  <si>
    <t>Total de aparatos entregados en el periódo del año anterior.</t>
  </si>
  <si>
    <t>17502 Variación porcentual de fotocredenciales entregadas</t>
  </si>
  <si>
    <t>Mide el cambio proporcional entre un año y otro del total de fotocredenciales entregadas para identificar el tipo de discapacidad que la persona padece. La medición para el seguimiento del indicador se realiza trimestralmente, comparando el trimestr del año actual contra el mismo trismestr del año anterior y de esta maneramsaber si se incrementó o disminuyó la entrega de fotocredenciales a personas con discapacidad en el Estado.</t>
  </si>
  <si>
    <t>17507 Variación porcentual de servicios médicos realizados</t>
  </si>
  <si>
    <t>Servicios</t>
  </si>
  <si>
    <t>Mide el cambio porcentual que presenta entre un año y otro el total de servicios médicos otorgados en el Centro de Rehabilitación y Educación Especial y en las 69 Unidades Básicas de Rehabilitación. La medición para el seguimiento del indicador se realiza trimestralmente, comparado el trimestre del año actual contra el mismo trimestre del año anterior y de esta manera saber si el total de servicios médicos otorgados a la población objetivo se incrementa o disminuyeron.</t>
  </si>
  <si>
    <t>Tercer Trimestre 2019</t>
  </si>
  <si>
    <t>Ración</t>
  </si>
  <si>
    <t>Tercer  Trimestre 2019</t>
  </si>
  <si>
    <t>Julio</t>
  </si>
  <si>
    <t>Agosto</t>
  </si>
  <si>
    <t>Septiembre</t>
  </si>
  <si>
    <t>JULIO-SEPTIEMBRE</t>
  </si>
  <si>
    <t>Tercer trimestre 2019</t>
  </si>
  <si>
    <t>LPI. MARIO ALBERTO VEGA BASTARRACHEA                                                                            DIRECTOR DE ATENCIÓN A LA DISCAPACIDAD</t>
  </si>
  <si>
    <t>Totalde servicios otorgados en el periodo anterior.</t>
  </si>
  <si>
    <t>LN. CARLOS ALBERTO ALVAREZ SALAZAR
JEFE DEL DEPARTAMENTO DE ORIENTACIÓN ALIMENTARIA</t>
  </si>
  <si>
    <t>Mtra. Adela Delgadillo Fuentes                                                                                                                                                                                   C. Directora del Centro de Atención Integral al Menor en Desamparo (C.A.I.M.E.D.E.).</t>
  </si>
  <si>
    <t>07 de octubre de 2019</t>
  </si>
  <si>
    <t xml:space="preserve">Agosto </t>
  </si>
  <si>
    <t>Total de servicios médicos otrogados en el trimestre concluido del año en curso.</t>
  </si>
  <si>
    <t>CUENTA PUBLICA 2019</t>
  </si>
  <si>
    <t>SISTEMA PARA EL DESARROLLO INTEGRAL DE LA FAMILIA EN YUCATAN</t>
  </si>
  <si>
    <t xml:space="preserve">Indicadores de Resultados </t>
  </si>
  <si>
    <t>Al 30 de septiembre de 2019</t>
  </si>
  <si>
    <t>17421-Raciones Alimenticias a niñas y niños de los Centros Asistenciales de Desarrollo Infantil (CADI)entregadas.</t>
  </si>
  <si>
    <t>17424- Talleres de Escuela para Padres impartidos</t>
  </si>
  <si>
    <t>17425- Atención Psicológica a padres, niñas y niños de los Centros Asistenciales de Desarrollo Infantil(CADI) otorgada.</t>
  </si>
  <si>
    <t>17448- Raciones alimenticias entregadas</t>
  </si>
  <si>
    <t>17454- Asesorías pedagógicas proporcionadas</t>
  </si>
  <si>
    <t>17457-Consultas médicas proporcionadas</t>
  </si>
  <si>
    <t>17461-Asesorías psicológicas proporcionadas</t>
  </si>
  <si>
    <t>17463-Asesorías psiquiatricas proporcionadas</t>
  </si>
  <si>
    <t>17492 - Prótesis y Órtesis entregados.</t>
  </si>
  <si>
    <t>17497- Prótesis y Órtesis entregados.</t>
  </si>
  <si>
    <t>17502 - Prótesis y Órtesis entregados.</t>
  </si>
  <si>
    <t>17507 - Prótesis y Órtesis entregados.</t>
  </si>
  <si>
    <t>18205 - Educación Inicial y Preescolar de a los niños de CADI otorgada.</t>
  </si>
  <si>
    <t>18303 - Raciones alimenticias proporcionadas</t>
  </si>
  <si>
    <t>18304- Raciones alimenticias proporcionadas</t>
  </si>
  <si>
    <t>18312 - Raciones alimenticias proporcionadas</t>
  </si>
  <si>
    <t>18993 - Raciones alimenticias proporcionadas</t>
  </si>
  <si>
    <t>19289 - Raciones alimenticias proporcionadas</t>
  </si>
</sst>
</file>

<file path=xl/styles.xml><?xml version="1.0" encoding="utf-8"?>
<styleSheet xmlns="http://schemas.openxmlformats.org/spreadsheetml/2006/main">
  <numFmts count="3">
    <numFmt numFmtId="164" formatCode="0.000%"/>
    <numFmt numFmtId="165" formatCode="0.000"/>
    <numFmt numFmtId="166" formatCode="#,##0_ ;\-#,##0\ "/>
  </numFmts>
  <fonts count="23">
    <font>
      <sz val="11"/>
      <color theme="1"/>
      <name val="Calibri"/>
      <family val="2"/>
      <scheme val="minor"/>
    </font>
    <font>
      <sz val="11"/>
      <color theme="1"/>
      <name val="Calibri"/>
      <family val="2"/>
      <scheme val="minor"/>
    </font>
    <font>
      <b/>
      <sz val="11"/>
      <color theme="1"/>
      <name val="Calibri"/>
      <family val="2"/>
      <scheme val="minor"/>
    </font>
    <font>
      <b/>
      <sz val="16"/>
      <color theme="1"/>
      <name val="Barlow"/>
    </font>
    <font>
      <b/>
      <sz val="16"/>
      <color theme="1"/>
      <name val="Calibri"/>
      <family val="2"/>
      <scheme val="minor"/>
    </font>
    <font>
      <b/>
      <sz val="14"/>
      <color theme="1"/>
      <name val="Barlow"/>
    </font>
    <font>
      <b/>
      <sz val="12"/>
      <color theme="1"/>
      <name val="Barlow"/>
    </font>
    <font>
      <sz val="11"/>
      <color theme="1"/>
      <name val="Barlow"/>
    </font>
    <font>
      <b/>
      <sz val="11"/>
      <color theme="1"/>
      <name val="Barlow"/>
    </font>
    <font>
      <sz val="12"/>
      <color theme="1"/>
      <name val="Barlow"/>
    </font>
    <font>
      <sz val="10"/>
      <color theme="1"/>
      <name val="Barlow"/>
    </font>
    <font>
      <b/>
      <sz val="14"/>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sz val="10"/>
      <color rgb="FF000000"/>
      <name val="Calibri"/>
      <family val="2"/>
    </font>
    <font>
      <sz val="11"/>
      <name val="Calibri"/>
      <family val="2"/>
    </font>
    <font>
      <sz val="12"/>
      <name val="Barlow"/>
    </font>
    <font>
      <sz val="11"/>
      <name val="Calibri"/>
    </font>
    <font>
      <b/>
      <sz val="10"/>
      <color theme="1"/>
      <name val="Barlow"/>
    </font>
    <font>
      <sz val="10"/>
      <name val="Barlow"/>
    </font>
    <font>
      <sz val="10"/>
      <color rgb="FF000000"/>
      <name val="Barlow"/>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2">
    <xf numFmtId="0" fontId="0" fillId="0" borderId="0"/>
    <xf numFmtId="9" fontId="1" fillId="0" borderId="0" applyFont="0" applyFill="0" applyBorder="0" applyAlignment="0" applyProtection="0"/>
  </cellStyleXfs>
  <cellXfs count="422">
    <xf numFmtId="0" fontId="0" fillId="0" borderId="0" xfId="0"/>
    <xf numFmtId="0" fontId="4" fillId="0" borderId="0" xfId="0" applyFont="1" applyAlignment="1"/>
    <xf numFmtId="0" fontId="7" fillId="0" borderId="0" xfId="0" applyFont="1"/>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horizontal="center" vertical="center"/>
    </xf>
    <xf numFmtId="164" fontId="7" fillId="0" borderId="0" xfId="0" applyNumberFormat="1" applyFont="1" applyBorder="1" applyAlignment="1">
      <alignment horizontal="center" vertical="center"/>
    </xf>
    <xf numFmtId="0" fontId="0" fillId="0" borderId="0" xfId="0" applyAlignment="1">
      <alignment wrapText="1"/>
    </xf>
    <xf numFmtId="0" fontId="10" fillId="0" borderId="0" xfId="0" applyFont="1" applyBorder="1" applyAlignment="1"/>
    <xf numFmtId="0" fontId="9" fillId="0" borderId="1" xfId="0" applyFont="1" applyBorder="1" applyAlignment="1">
      <alignment vertical="center"/>
    </xf>
    <xf numFmtId="3" fontId="9" fillId="4"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1" xfId="0" applyFont="1" applyBorder="1" applyAlignment="1">
      <alignment vertical="center" wrapText="1"/>
    </xf>
    <xf numFmtId="165" fontId="9" fillId="4" borderId="1" xfId="1" applyNumberFormat="1" applyFont="1" applyFill="1" applyBorder="1" applyAlignment="1">
      <alignment horizontal="center" vertical="center"/>
    </xf>
    <xf numFmtId="0" fontId="9" fillId="0" borderId="0" xfId="0" applyFont="1" applyFill="1" applyBorder="1" applyAlignment="1">
      <alignment horizontal="center" vertical="center" wrapText="1"/>
    </xf>
    <xf numFmtId="10"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3" fontId="7" fillId="0" borderId="1" xfId="0" applyNumberFormat="1" applyFont="1" applyBorder="1" applyAlignment="1">
      <alignment horizontal="center"/>
    </xf>
    <xf numFmtId="10" fontId="1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14" fillId="0" borderId="0" xfId="0" applyFont="1" applyBorder="1" applyAlignment="1"/>
    <xf numFmtId="0" fontId="12" fillId="2" borderId="1" xfId="0" applyFont="1" applyFill="1" applyBorder="1" applyAlignment="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1" xfId="0" applyFont="1" applyBorder="1" applyAlignment="1">
      <alignment vertical="center"/>
    </xf>
    <xf numFmtId="3" fontId="13" fillId="4"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3" fontId="0" fillId="0" borderId="0" xfId="0" applyNumberFormat="1"/>
    <xf numFmtId="0" fontId="13" fillId="0" borderId="1" xfId="0" applyFont="1" applyBorder="1" applyAlignment="1">
      <alignment horizontal="left" vertical="center" wrapText="1"/>
    </xf>
    <xf numFmtId="0" fontId="0" fillId="0" borderId="1" xfId="0" applyFont="1" applyBorder="1" applyAlignment="1">
      <alignment vertical="center" wrapText="1"/>
    </xf>
    <xf numFmtId="164" fontId="13" fillId="4" borderId="1" xfId="1" applyNumberFormat="1" applyFont="1" applyFill="1" applyBorder="1" applyAlignment="1">
      <alignment horizontal="center" vertical="center"/>
    </xf>
    <xf numFmtId="164" fontId="13" fillId="0" borderId="1" xfId="0" applyNumberFormat="1" applyFont="1" applyBorder="1" applyAlignment="1">
      <alignment horizontal="left" vertical="center" wrapText="1"/>
    </xf>
    <xf numFmtId="9" fontId="13" fillId="0" borderId="1" xfId="0" applyNumberFormat="1" applyFont="1" applyBorder="1" applyAlignment="1">
      <alignment horizontal="left" vertical="center" wrapText="1"/>
    </xf>
    <xf numFmtId="9" fontId="13" fillId="4" borderId="1" xfId="1" applyFont="1" applyFill="1" applyBorder="1" applyAlignment="1">
      <alignment horizontal="center" vertical="center"/>
    </xf>
    <xf numFmtId="4" fontId="13" fillId="0" borderId="1" xfId="0" applyNumberFormat="1" applyFont="1" applyBorder="1" applyAlignment="1">
      <alignment horizontal="left" vertical="center" wrapText="1"/>
    </xf>
    <xf numFmtId="10" fontId="13" fillId="0" borderId="1" xfId="0" applyNumberFormat="1" applyFont="1" applyBorder="1" applyAlignment="1">
      <alignment horizontal="left" vertical="center" wrapText="1"/>
    </xf>
    <xf numFmtId="1" fontId="0" fillId="0" borderId="0" xfId="0" applyNumberFormat="1"/>
    <xf numFmtId="0" fontId="13" fillId="4" borderId="1" xfId="0" applyFont="1" applyFill="1" applyBorder="1" applyAlignment="1">
      <alignment horizontal="center" vertical="center"/>
    </xf>
    <xf numFmtId="165" fontId="13" fillId="4" borderId="1" xfId="1"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2" borderId="1" xfId="0" applyFont="1" applyFill="1" applyBorder="1" applyAlignment="1"/>
    <xf numFmtId="0" fontId="9"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xf numFmtId="0" fontId="13"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3" borderId="1" xfId="0" applyFont="1" applyFill="1" applyBorder="1" applyAlignment="1">
      <alignment horizontal="center" vertical="center"/>
    </xf>
    <xf numFmtId="0" fontId="12" fillId="2" borderId="1" xfId="0" applyFont="1" applyFill="1" applyBorder="1" applyAlignment="1"/>
    <xf numFmtId="0" fontId="13" fillId="0" borderId="1" xfId="0" applyFont="1" applyFill="1" applyBorder="1" applyAlignment="1">
      <alignment horizontal="center" vertical="center"/>
    </xf>
    <xf numFmtId="0" fontId="18" fillId="0" borderId="1" xfId="0" applyFont="1" applyFill="1" applyBorder="1" applyAlignment="1">
      <alignment horizontal="center" vertical="center"/>
    </xf>
    <xf numFmtId="165" fontId="9" fillId="0" borderId="1" xfId="1" applyNumberFormat="1" applyFont="1" applyFill="1" applyBorder="1" applyAlignment="1">
      <alignment horizontal="center" vertical="center"/>
    </xf>
    <xf numFmtId="0" fontId="12" fillId="3" borderId="1"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xf numFmtId="3" fontId="13" fillId="5" borderId="1" xfId="0" applyNumberFormat="1" applyFont="1" applyFill="1" applyBorder="1" applyAlignment="1">
      <alignment horizontal="center" vertical="center"/>
    </xf>
    <xf numFmtId="9" fontId="13" fillId="0" borderId="1" xfId="0" applyNumberFormat="1" applyFont="1" applyBorder="1" applyAlignment="1">
      <alignment horizontal="center" vertical="center" wrapText="1"/>
    </xf>
    <xf numFmtId="0" fontId="12" fillId="2" borderId="1" xfId="0" applyFont="1" applyFill="1" applyBorder="1" applyAlignment="1"/>
    <xf numFmtId="0" fontId="7" fillId="2" borderId="1" xfId="0" applyFont="1" applyFill="1" applyBorder="1" applyAlignment="1">
      <alignment horizontal="center" vertical="center"/>
    </xf>
    <xf numFmtId="0" fontId="8" fillId="2" borderId="1" xfId="0" applyFont="1" applyFill="1" applyBorder="1" applyAlignment="1">
      <alignment horizontal="center" wrapText="1"/>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7" fillId="0" borderId="8" xfId="0" applyFont="1" applyBorder="1" applyAlignment="1">
      <alignment horizontal="center"/>
    </xf>
    <xf numFmtId="0" fontId="9" fillId="0" borderId="5" xfId="0" applyFont="1" applyBorder="1" applyAlignment="1">
      <alignment horizont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2" borderId="1" xfId="0"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xf numFmtId="0" fontId="7" fillId="0" borderId="1" xfId="0" applyFont="1" applyBorder="1" applyAlignment="1">
      <alignment horizontal="left"/>
    </xf>
    <xf numFmtId="0" fontId="6" fillId="2" borderId="6" xfId="0" applyFont="1" applyFill="1" applyBorder="1" applyAlignment="1">
      <alignment horizontal="left"/>
    </xf>
    <xf numFmtId="0" fontId="6" fillId="2" borderId="4" xfId="0" applyFont="1" applyFill="1" applyBorder="1" applyAlignment="1">
      <alignment horizontal="left"/>
    </xf>
    <xf numFmtId="0" fontId="8" fillId="2" borderId="1" xfId="0" applyFont="1" applyFill="1" applyBorder="1" applyAlignment="1">
      <alignment horizontal="center"/>
    </xf>
    <xf numFmtId="0" fontId="10" fillId="0" borderId="1" xfId="0" applyFont="1" applyBorder="1" applyAlignment="1">
      <alignment horizontal="left" wrapText="1"/>
    </xf>
    <xf numFmtId="0" fontId="7" fillId="0" borderId="6" xfId="0" applyFont="1" applyBorder="1" applyAlignment="1">
      <alignment horizontal="left" wrapText="1"/>
    </xf>
    <xf numFmtId="0" fontId="7" fillId="0" borderId="5" xfId="0" applyFont="1" applyBorder="1" applyAlignment="1">
      <alignment horizontal="left" wrapText="1"/>
    </xf>
    <xf numFmtId="0" fontId="7" fillId="0" borderId="4" xfId="0" applyFont="1" applyBorder="1" applyAlignment="1">
      <alignment horizontal="left" wrapText="1"/>
    </xf>
    <xf numFmtId="0" fontId="7" fillId="0" borderId="1" xfId="0" applyFont="1" applyBorder="1" applyAlignment="1"/>
    <xf numFmtId="0" fontId="9" fillId="0" borderId="1" xfId="0" applyFont="1" applyBorder="1" applyAlignment="1">
      <alignment horizontal="left"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3" fontId="7" fillId="0" borderId="5" xfId="0" applyNumberFormat="1"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6" fillId="2" borderId="1" xfId="0" applyFont="1" applyFill="1" applyBorder="1" applyAlignment="1">
      <alignment horizontal="center" vertical="center" wrapText="1"/>
    </xf>
    <xf numFmtId="0" fontId="9" fillId="0" borderId="1" xfId="0" applyFont="1" applyBorder="1" applyAlignment="1">
      <alignment horizontal="center" wrapText="1"/>
    </xf>
    <xf numFmtId="0" fontId="9" fillId="0" borderId="1" xfId="0" applyFont="1" applyBorder="1" applyAlignment="1">
      <alignment horizontal="center"/>
    </xf>
    <xf numFmtId="0" fontId="6" fillId="3" borderId="3"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8" fillId="2" borderId="1" xfId="0" applyFont="1" applyFill="1" applyBorder="1" applyAlignment="1">
      <alignment horizontal="center" vertical="center" wrapText="1"/>
    </xf>
    <xf numFmtId="14" fontId="7" fillId="0" borderId="1" xfId="0" applyNumberFormat="1" applyFont="1" applyFill="1" applyBorder="1" applyAlignment="1">
      <alignment horizontal="center"/>
    </xf>
    <xf numFmtId="0" fontId="7" fillId="0" borderId="1" xfId="0" applyFont="1" applyFill="1" applyBorder="1" applyAlignment="1">
      <alignment horizontal="center"/>
    </xf>
    <xf numFmtId="164" fontId="7" fillId="0" borderId="1" xfId="0" applyNumberFormat="1" applyFont="1" applyFill="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xf>
    <xf numFmtId="1" fontId="7" fillId="0" borderId="5" xfId="0" applyNumberFormat="1" applyFont="1" applyBorder="1" applyAlignment="1">
      <alignment horizontal="center"/>
    </xf>
    <xf numFmtId="1" fontId="7" fillId="0" borderId="4" xfId="0" applyNumberFormat="1" applyFont="1" applyBorder="1" applyAlignment="1">
      <alignment horizontal="center"/>
    </xf>
    <xf numFmtId="0" fontId="0" fillId="2" borderId="1" xfId="0" applyFill="1" applyBorder="1" applyAlignment="1">
      <alignment horizontal="center" vertical="center"/>
    </xf>
    <xf numFmtId="0" fontId="2" fillId="2" borderId="1" xfId="0" applyFont="1" applyFill="1" applyBorder="1" applyAlignment="1">
      <alignment horizontal="center" wrapText="1"/>
    </xf>
    <xf numFmtId="0" fontId="14" fillId="0" borderId="1" xfId="0" applyFont="1" applyBorder="1" applyAlignment="1">
      <alignment horizontal="center" wrapText="1"/>
    </xf>
    <xf numFmtId="0" fontId="14" fillId="0" borderId="10" xfId="0" applyFont="1" applyBorder="1" applyAlignment="1">
      <alignment horizontal="center" wrapText="1"/>
    </xf>
    <xf numFmtId="0" fontId="14" fillId="0" borderId="8" xfId="0" applyFont="1" applyBorder="1" applyAlignment="1">
      <alignment horizontal="center" wrapText="1"/>
    </xf>
    <xf numFmtId="0" fontId="14" fillId="0" borderId="11" xfId="0" applyFont="1" applyBorder="1" applyAlignment="1">
      <alignment horizontal="center" wrapText="1"/>
    </xf>
    <xf numFmtId="0" fontId="14" fillId="0" borderId="9" xfId="0" applyFont="1" applyBorder="1" applyAlignment="1">
      <alignment horizontal="center" wrapText="1"/>
    </xf>
    <xf numFmtId="0" fontId="14" fillId="0" borderId="0" xfId="0" applyFont="1" applyBorder="1" applyAlignment="1">
      <alignment horizontal="center" wrapText="1"/>
    </xf>
    <xf numFmtId="0" fontId="14" fillId="0" borderId="15" xfId="0" applyFont="1" applyBorder="1" applyAlignment="1">
      <alignment horizont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0" fillId="0" borderId="8" xfId="0" applyBorder="1" applyAlignment="1">
      <alignment horizontal="center"/>
    </xf>
    <xf numFmtId="0" fontId="13" fillId="0" borderId="5" xfId="0" applyFont="1" applyBorder="1" applyAlignment="1">
      <alignment horizont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2" borderId="1" xfId="0" applyFont="1" applyFill="1" applyBorder="1" applyAlignment="1">
      <alignment horizontal="center" vertical="center"/>
    </xf>
    <xf numFmtId="164" fontId="0" fillId="0" borderId="2" xfId="0" applyNumberFormat="1" applyFill="1" applyBorder="1" applyAlignment="1">
      <alignment horizontal="center" vertical="center"/>
    </xf>
    <xf numFmtId="164" fontId="0" fillId="0" borderId="7" xfId="0" applyNumberFormat="1" applyFill="1" applyBorder="1" applyAlignment="1">
      <alignment horizontal="center" vertical="center"/>
    </xf>
    <xf numFmtId="0" fontId="12" fillId="2" borderId="1" xfId="0" applyFont="1" applyFill="1" applyBorder="1" applyAlignment="1">
      <alignment horizontal="center"/>
    </xf>
    <xf numFmtId="0" fontId="12" fillId="2" borderId="1" xfId="0" applyFont="1" applyFill="1" applyBorder="1" applyAlignment="1">
      <alignment vertical="center"/>
    </xf>
    <xf numFmtId="0" fontId="0" fillId="0" borderId="1" xfId="0" applyBorder="1" applyAlignment="1">
      <alignment horizontal="left" vertical="center"/>
    </xf>
    <xf numFmtId="0" fontId="12" fillId="2" borderId="6" xfId="0" applyFont="1" applyFill="1" applyBorder="1" applyAlignment="1">
      <alignment horizontal="left" vertical="center"/>
    </xf>
    <xf numFmtId="0" fontId="12" fillId="2" borderId="4" xfId="0" applyFont="1" applyFill="1" applyBorder="1" applyAlignment="1">
      <alignment horizontal="left" vertical="center"/>
    </xf>
    <xf numFmtId="0" fontId="2" fillId="2" borderId="1" xfId="0" applyFont="1" applyFill="1" applyBorder="1" applyAlignment="1">
      <alignment horizontal="center"/>
    </xf>
    <xf numFmtId="0" fontId="14" fillId="0" borderId="1" xfId="0" applyFont="1" applyBorder="1" applyAlignment="1">
      <alignment horizontal="lef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3" fontId="0" fillId="0" borderId="5" xfId="0" applyNumberForma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2" fillId="3" borderId="3" xfId="0" applyFont="1" applyFill="1" applyBorder="1" applyAlignment="1">
      <alignment horizontal="center" vertical="center" wrapText="1"/>
    </xf>
    <xf numFmtId="0" fontId="4"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center" wrapText="1"/>
    </xf>
    <xf numFmtId="0" fontId="0" fillId="0" borderId="1" xfId="0" applyFont="1" applyBorder="1" applyAlignment="1">
      <alignment horizontal="center" vertical="center"/>
    </xf>
    <xf numFmtId="0" fontId="2" fillId="2"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0" xfId="0" applyBorder="1" applyAlignment="1">
      <alignment horizontal="center" wrapText="1"/>
    </xf>
    <xf numFmtId="0" fontId="0" fillId="0" borderId="8"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xf>
    <xf numFmtId="165" fontId="0" fillId="0" borderId="2" xfId="0" applyNumberForma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0" fillId="0" borderId="1" xfId="0" applyBorder="1" applyAlignment="1">
      <alignment horizontal="left" wrapText="1"/>
    </xf>
    <xf numFmtId="3" fontId="0" fillId="0" borderId="5" xfId="0" applyNumberFormat="1" applyBorder="1" applyAlignment="1">
      <alignment horizontal="center"/>
    </xf>
    <xf numFmtId="0" fontId="0" fillId="0" borderId="4" xfId="0" applyBorder="1" applyAlignment="1">
      <alignment horizont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12" fillId="2" borderId="1" xfId="0" applyFont="1" applyFill="1" applyBorder="1" applyAlignment="1"/>
    <xf numFmtId="0" fontId="12" fillId="2" borderId="6" xfId="0" applyFont="1" applyFill="1" applyBorder="1" applyAlignment="1">
      <alignment horizontal="left"/>
    </xf>
    <xf numFmtId="0" fontId="12" fillId="2" borderId="4" xfId="0" applyFont="1" applyFill="1" applyBorder="1" applyAlignment="1">
      <alignment horizontal="left"/>
    </xf>
    <xf numFmtId="0" fontId="16" fillId="0" borderId="16" xfId="0" applyFont="1" applyBorder="1" applyAlignment="1">
      <alignment horizontal="left" wrapText="1"/>
    </xf>
    <xf numFmtId="0" fontId="17" fillId="0" borderId="17" xfId="0" applyFont="1" applyBorder="1"/>
    <xf numFmtId="0" fontId="14" fillId="0" borderId="2" xfId="0" applyFont="1" applyBorder="1" applyAlignment="1">
      <alignment horizontal="center" vertical="center"/>
    </xf>
    <xf numFmtId="0" fontId="14" fillId="0" borderId="7" xfId="0" applyFont="1" applyBorder="1" applyAlignment="1">
      <alignment horizontal="center" vertical="center"/>
    </xf>
    <xf numFmtId="3" fontId="0" fillId="0" borderId="16" xfId="0" applyNumberFormat="1" applyFont="1" applyBorder="1" applyAlignment="1">
      <alignment horizontal="center"/>
    </xf>
    <xf numFmtId="0" fontId="19" fillId="0" borderId="18" xfId="0" applyFont="1" applyBorder="1"/>
    <xf numFmtId="165" fontId="7" fillId="0" borderId="2"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0" fillId="0" borderId="1" xfId="0" applyBorder="1" applyAlignment="1"/>
    <xf numFmtId="166" fontId="0" fillId="0" borderId="6" xfId="0" applyNumberFormat="1" applyBorder="1" applyAlignment="1">
      <alignment horizontal="center" vertical="center"/>
    </xf>
    <xf numFmtId="166" fontId="0" fillId="0" borderId="4" xfId="0" applyNumberFormat="1" applyBorder="1" applyAlignment="1">
      <alignment horizontal="center" vertical="center"/>
    </xf>
    <xf numFmtId="166" fontId="0" fillId="0" borderId="6" xfId="0" applyNumberFormat="1" applyFill="1" applyBorder="1" applyAlignment="1">
      <alignment horizontal="center" vertical="center"/>
    </xf>
    <xf numFmtId="166" fontId="0" fillId="0" borderId="4" xfId="0" applyNumberFormat="1" applyFill="1" applyBorder="1" applyAlignment="1">
      <alignment horizontal="center" vertical="center"/>
    </xf>
    <xf numFmtId="0" fontId="0" fillId="0" borderId="1" xfId="0" applyFont="1" applyBorder="1" applyAlignment="1">
      <alignment horizontal="center"/>
    </xf>
    <xf numFmtId="14" fontId="0" fillId="0" borderId="1" xfId="0" applyNumberFormat="1" applyFill="1" applyBorder="1" applyAlignment="1">
      <alignment horizontal="center"/>
    </xf>
    <xf numFmtId="0" fontId="0" fillId="0" borderId="1" xfId="0" applyFill="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horizontal="center"/>
    </xf>
    <xf numFmtId="0" fontId="15" fillId="0" borderId="1" xfId="0" applyFont="1" applyBorder="1" applyAlignment="1">
      <alignment horizontal="center" wrapText="1"/>
    </xf>
    <xf numFmtId="0" fontId="15" fillId="0" borderId="1" xfId="0" applyFont="1" applyBorder="1" applyAlignment="1">
      <alignment horizontal="center"/>
    </xf>
    <xf numFmtId="3" fontId="0" fillId="0" borderId="4" xfId="0" applyNumberFormat="1" applyBorder="1" applyAlignment="1">
      <alignment horizontal="center"/>
    </xf>
    <xf numFmtId="3" fontId="0" fillId="0" borderId="5" xfId="1" applyNumberFormat="1" applyFont="1" applyBorder="1" applyAlignment="1">
      <alignment horizontal="center"/>
    </xf>
    <xf numFmtId="3" fontId="0" fillId="0" borderId="4" xfId="1" applyNumberFormat="1" applyFont="1" applyBorder="1" applyAlignment="1">
      <alignment horizont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3" fontId="0" fillId="0" borderId="5" xfId="1" applyNumberFormat="1" applyFont="1" applyFill="1" applyBorder="1" applyAlignment="1">
      <alignment horizontal="center"/>
    </xf>
    <xf numFmtId="3" fontId="0" fillId="0" borderId="4" xfId="1" applyNumberFormat="1"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14" fillId="0" borderId="6" xfId="0" applyFont="1" applyBorder="1" applyAlignment="1">
      <alignment horizontal="center" wrapText="1"/>
    </xf>
    <xf numFmtId="0" fontId="14" fillId="0" borderId="5" xfId="0" applyFont="1" applyBorder="1" applyAlignment="1">
      <alignment horizontal="center" wrapText="1"/>
    </xf>
    <xf numFmtId="0" fontId="20" fillId="0" borderId="0" xfId="0" applyFont="1" applyAlignment="1">
      <alignment horizontal="center"/>
    </xf>
    <xf numFmtId="0" fontId="20" fillId="0" borderId="0" xfId="0" applyFont="1" applyAlignment="1">
      <alignment horizontal="center"/>
    </xf>
    <xf numFmtId="0" fontId="20" fillId="0" borderId="0" xfId="0" applyFont="1" applyAlignment="1">
      <alignment horizontal="center" vertical="center" wrapText="1"/>
    </xf>
    <xf numFmtId="0" fontId="10" fillId="0" borderId="0" xfId="0" applyFont="1"/>
    <xf numFmtId="0" fontId="20" fillId="2" borderId="1" xfId="0" applyFont="1" applyFill="1" applyBorder="1" applyAlignment="1">
      <alignment horizontal="center" vertical="center" wrapText="1"/>
    </xf>
    <xf numFmtId="0" fontId="10" fillId="0" borderId="1" xfId="0" applyFont="1" applyBorder="1" applyAlignment="1">
      <alignment horizontal="center"/>
    </xf>
    <xf numFmtId="14"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0" fillId="0" borderId="1" xfId="0" applyFont="1" applyBorder="1" applyAlignment="1">
      <alignment horizontal="left" vertical="center" wrapText="1"/>
    </xf>
    <xf numFmtId="10" fontId="10" fillId="0" borderId="1" xfId="0" applyNumberFormat="1"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center" vertical="center"/>
    </xf>
    <xf numFmtId="164" fontId="10" fillId="0" borderId="0" xfId="0" applyNumberFormat="1" applyFont="1" applyBorder="1" applyAlignment="1">
      <alignment horizontal="center" vertical="center"/>
    </xf>
    <xf numFmtId="0" fontId="20" fillId="2" borderId="1" xfId="0" applyFont="1" applyFill="1" applyBorder="1" applyAlignment="1">
      <alignment horizontal="center" vertical="center"/>
    </xf>
    <xf numFmtId="0" fontId="20" fillId="3" borderId="4" xfId="0" applyFont="1" applyFill="1" applyBorder="1" applyAlignment="1">
      <alignment horizontal="center" vertical="center" wrapText="1"/>
    </xf>
    <xf numFmtId="3" fontId="10" fillId="0" borderId="5" xfId="0" applyNumberFormat="1" applyFont="1" applyBorder="1" applyAlignment="1">
      <alignment horizontal="center"/>
    </xf>
    <xf numFmtId="0" fontId="10" fillId="0" borderId="4" xfId="0" applyFont="1" applyBorder="1" applyAlignment="1">
      <alignment horizontal="center"/>
    </xf>
    <xf numFmtId="0" fontId="20" fillId="2" borderId="1" xfId="0" applyFont="1" applyFill="1" applyBorder="1" applyAlignment="1">
      <alignment horizontal="center"/>
    </xf>
    <xf numFmtId="0" fontId="20" fillId="2" borderId="1" xfId="0" applyFont="1" applyFill="1" applyBorder="1" applyAlignment="1"/>
    <xf numFmtId="0" fontId="10" fillId="0" borderId="6" xfId="0" applyFont="1" applyBorder="1" applyAlignment="1">
      <alignment horizontal="left" wrapText="1"/>
    </xf>
    <xf numFmtId="0" fontId="10" fillId="0" borderId="5" xfId="0" applyFont="1" applyBorder="1" applyAlignment="1">
      <alignment horizontal="left" wrapText="1"/>
    </xf>
    <xf numFmtId="0" fontId="10" fillId="0" borderId="4" xfId="0" applyFont="1" applyBorder="1" applyAlignment="1">
      <alignment horizontal="left" wrapText="1"/>
    </xf>
    <xf numFmtId="0" fontId="10" fillId="0" borderId="1" xfId="0" applyFont="1" applyBorder="1" applyAlignment="1"/>
    <xf numFmtId="0" fontId="10" fillId="0" borderId="1" xfId="0" applyFont="1" applyBorder="1" applyAlignment="1">
      <alignment horizontal="left"/>
    </xf>
    <xf numFmtId="0" fontId="20" fillId="2" borderId="6" xfId="0" applyFont="1" applyFill="1" applyBorder="1" applyAlignment="1">
      <alignment horizontal="left"/>
    </xf>
    <xf numFmtId="0" fontId="20" fillId="2" borderId="4" xfId="0" applyFont="1" applyFill="1" applyBorder="1" applyAlignment="1">
      <alignment horizontal="left"/>
    </xf>
    <xf numFmtId="0" fontId="20" fillId="2" borderId="1" xfId="0" applyFont="1" applyFill="1" applyBorder="1" applyAlignment="1"/>
    <xf numFmtId="0" fontId="10" fillId="0" borderId="5" xfId="0" applyFont="1" applyBorder="1" applyAlignment="1">
      <alignment horizontal="center"/>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0" fillId="0" borderId="1" xfId="0" applyFont="1" applyBorder="1" applyAlignment="1">
      <alignment vertical="center"/>
    </xf>
    <xf numFmtId="3" fontId="10" fillId="4"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center"/>
    </xf>
    <xf numFmtId="0" fontId="10" fillId="0" borderId="1" xfId="0" applyFont="1" applyBorder="1" applyAlignment="1">
      <alignment horizontal="left" vertical="center" wrapText="1"/>
    </xf>
    <xf numFmtId="165" fontId="10" fillId="4" borderId="1" xfId="1"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164" fontId="10" fillId="0" borderId="7" xfId="0" applyNumberFormat="1" applyFont="1" applyFill="1" applyBorder="1" applyAlignment="1">
      <alignment horizontal="center" vertical="center"/>
    </xf>
    <xf numFmtId="0" fontId="20" fillId="2" borderId="1" xfId="0" applyFont="1" applyFill="1" applyBorder="1" applyAlignment="1">
      <alignment horizontal="center" wrapText="1"/>
    </xf>
    <xf numFmtId="0" fontId="10" fillId="0" borderId="8" xfId="0" applyFont="1" applyBorder="1" applyAlignment="1">
      <alignment horizontal="center"/>
    </xf>
    <xf numFmtId="1" fontId="10" fillId="0" borderId="5" xfId="0" applyNumberFormat="1" applyFont="1" applyBorder="1" applyAlignment="1">
      <alignment horizontal="center"/>
    </xf>
    <xf numFmtId="1" fontId="10" fillId="0" borderId="4" xfId="0" applyNumberFormat="1" applyFont="1" applyBorder="1" applyAlignment="1">
      <alignment horizontal="center"/>
    </xf>
    <xf numFmtId="0" fontId="10" fillId="4" borderId="1" xfId="0" applyFont="1" applyFill="1" applyBorder="1" applyAlignment="1">
      <alignment horizontal="center" vertical="center"/>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0" fillId="0" borderId="9" xfId="0" applyFont="1" applyBorder="1" applyAlignment="1">
      <alignment horizontal="center" vertical="center"/>
    </xf>
    <xf numFmtId="0" fontId="21" fillId="0" borderId="1" xfId="0" applyFont="1" applyFill="1" applyBorder="1" applyAlignment="1">
      <alignment horizontal="center" vertical="center"/>
    </xf>
    <xf numFmtId="1" fontId="10" fillId="0" borderId="1" xfId="0" applyNumberFormat="1" applyFont="1" applyBorder="1" applyAlignment="1">
      <alignment horizontal="center" vertical="center" wrapText="1"/>
    </xf>
    <xf numFmtId="165" fontId="10" fillId="0" borderId="1" xfId="1" applyNumberFormat="1" applyFont="1" applyFill="1" applyBorder="1" applyAlignment="1">
      <alignment horizontal="center" vertical="center"/>
    </xf>
    <xf numFmtId="165" fontId="10" fillId="0" borderId="2" xfId="0" applyNumberFormat="1" applyFont="1" applyBorder="1" applyAlignment="1">
      <alignment horizontal="center" vertical="center"/>
    </xf>
    <xf numFmtId="165" fontId="10" fillId="0" borderId="7" xfId="0" applyNumberFormat="1"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Alignment="1">
      <alignment wrapText="1"/>
    </xf>
    <xf numFmtId="0" fontId="10" fillId="0" borderId="1" xfId="0" applyFont="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3" fontId="10" fillId="0" borderId="5"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20" fillId="2" borderId="1" xfId="0" applyFont="1" applyFill="1" applyBorder="1" applyAlignment="1">
      <alignment vertical="center"/>
    </xf>
    <xf numFmtId="0" fontId="10" fillId="0" borderId="1" xfId="0" applyFont="1" applyBorder="1" applyAlignment="1">
      <alignment vertical="center"/>
    </xf>
    <xf numFmtId="0" fontId="10" fillId="0" borderId="1" xfId="0" applyFont="1" applyBorder="1" applyAlignment="1">
      <alignment horizontal="left" vertical="center"/>
    </xf>
    <xf numFmtId="0" fontId="20" fillId="2" borderId="6" xfId="0" applyFont="1" applyFill="1" applyBorder="1" applyAlignment="1">
      <alignment horizontal="left" vertical="center"/>
    </xf>
    <xf numFmtId="0" fontId="20" fillId="2" borderId="4" xfId="0" applyFont="1" applyFill="1" applyBorder="1" applyAlignment="1">
      <alignment horizontal="left" vertical="center"/>
    </xf>
    <xf numFmtId="164" fontId="10" fillId="4" borderId="1" xfId="1" applyNumberFormat="1" applyFont="1" applyFill="1" applyBorder="1" applyAlignment="1">
      <alignment horizontal="center" vertical="center"/>
    </xf>
    <xf numFmtId="0" fontId="10" fillId="0" borderId="10" xfId="0" applyFont="1" applyBorder="1" applyAlignment="1">
      <alignment horizontal="center" wrapText="1"/>
    </xf>
    <xf numFmtId="0" fontId="10" fillId="0" borderId="8" xfId="0" applyFont="1" applyBorder="1" applyAlignment="1">
      <alignment horizontal="center" wrapText="1"/>
    </xf>
    <xf numFmtId="0" fontId="10" fillId="0" borderId="11" xfId="0" applyFont="1" applyBorder="1" applyAlignment="1">
      <alignment horizontal="center" wrapText="1"/>
    </xf>
    <xf numFmtId="0" fontId="10" fillId="0" borderId="9" xfId="0" applyFont="1" applyBorder="1" applyAlignment="1">
      <alignment horizontal="center" wrapText="1"/>
    </xf>
    <xf numFmtId="0" fontId="10" fillId="0" borderId="0" xfId="0" applyFont="1" applyBorder="1" applyAlignment="1">
      <alignment horizontal="center" wrapText="1"/>
    </xf>
    <xf numFmtId="0" fontId="10" fillId="0" borderId="15"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2" xfId="0" applyFont="1" applyBorder="1" applyAlignment="1">
      <alignment horizontal="center" vertical="center"/>
    </xf>
    <xf numFmtId="14" fontId="10" fillId="0" borderId="2"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4" fontId="10" fillId="0" borderId="1" xfId="0" applyNumberFormat="1" applyFont="1" applyBorder="1" applyAlignment="1">
      <alignment horizontal="left" vertical="center" wrapText="1"/>
    </xf>
    <xf numFmtId="10" fontId="10" fillId="0" borderId="1" xfId="0" applyNumberFormat="1" applyFont="1" applyBorder="1" applyAlignment="1">
      <alignment horizontal="left" vertical="center" wrapText="1"/>
    </xf>
    <xf numFmtId="0" fontId="20" fillId="2" borderId="6" xfId="0" applyFont="1" applyFill="1" applyBorder="1" applyAlignment="1">
      <alignment horizontal="center" vertical="center"/>
    </xf>
    <xf numFmtId="0" fontId="20" fillId="2" borderId="4" xfId="0" applyFont="1" applyFill="1" applyBorder="1" applyAlignment="1">
      <alignment horizontal="center" vertical="center"/>
    </xf>
    <xf numFmtId="0" fontId="22" fillId="0" borderId="16" xfId="0" applyFont="1" applyBorder="1" applyAlignment="1">
      <alignment horizontal="left" wrapText="1"/>
    </xf>
    <xf numFmtId="0" fontId="21" fillId="0" borderId="17" xfId="0" applyFont="1" applyBorder="1"/>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7" xfId="0" applyFont="1" applyFill="1" applyBorder="1" applyAlignment="1">
      <alignment horizontal="center" vertical="center" wrapText="1"/>
    </xf>
    <xf numFmtId="14" fontId="10" fillId="0" borderId="7"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4" xfId="0" applyFont="1" applyBorder="1" applyAlignment="1">
      <alignment horizontal="left" vertical="center" wrapText="1"/>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5" xfId="0" applyFont="1" applyFill="1" applyBorder="1" applyAlignment="1">
      <alignment horizontal="center" vertical="center"/>
    </xf>
    <xf numFmtId="3" fontId="10" fillId="0" borderId="6" xfId="0" applyNumberFormat="1" applyFont="1" applyBorder="1" applyAlignment="1">
      <alignment horizontal="center"/>
    </xf>
    <xf numFmtId="3" fontId="10" fillId="0" borderId="4" xfId="0" applyNumberFormat="1" applyFont="1" applyBorder="1" applyAlignment="1">
      <alignment horizontal="center"/>
    </xf>
    <xf numFmtId="0" fontId="10" fillId="0" borderId="6" xfId="0" applyFont="1" applyBorder="1" applyAlignment="1">
      <alignment horizontal="center"/>
    </xf>
    <xf numFmtId="0" fontId="20" fillId="2" borderId="12" xfId="0" applyFont="1" applyFill="1" applyBorder="1" applyAlignment="1">
      <alignment horizontal="center" vertical="center"/>
    </xf>
    <xf numFmtId="0" fontId="20" fillId="2" borderId="14" xfId="0" applyFont="1" applyFill="1" applyBorder="1" applyAlignment="1">
      <alignment horizontal="center" vertical="center"/>
    </xf>
    <xf numFmtId="3" fontId="10" fillId="0" borderId="19" xfId="0" applyNumberFormat="1" applyFont="1" applyBorder="1" applyAlignment="1">
      <alignment horizontal="center"/>
    </xf>
    <xf numFmtId="3" fontId="10" fillId="0" borderId="20" xfId="0" applyNumberFormat="1" applyFont="1" applyBorder="1" applyAlignment="1">
      <alignment horizontal="center"/>
    </xf>
    <xf numFmtId="0" fontId="20" fillId="2" borderId="6" xfId="0" applyFont="1" applyFill="1" applyBorder="1" applyAlignment="1">
      <alignment horizontal="center"/>
    </xf>
    <xf numFmtId="0" fontId="20" fillId="2" borderId="5" xfId="0" applyFont="1" applyFill="1" applyBorder="1" applyAlignment="1">
      <alignment horizontal="center"/>
    </xf>
    <xf numFmtId="0" fontId="20" fillId="2" borderId="4" xfId="0" applyFont="1" applyFill="1" applyBorder="1" applyAlignment="1">
      <alignment horizontal="center"/>
    </xf>
    <xf numFmtId="0" fontId="10" fillId="0" borderId="6" xfId="0" applyFont="1" applyBorder="1" applyAlignment="1">
      <alignment horizontal="left"/>
    </xf>
    <xf numFmtId="0" fontId="10" fillId="0" borderId="5" xfId="0" applyFont="1" applyBorder="1" applyAlignment="1">
      <alignment horizontal="left"/>
    </xf>
    <xf numFmtId="0" fontId="10" fillId="0" borderId="4" xfId="0" applyFont="1" applyBorder="1" applyAlignment="1">
      <alignment horizontal="left"/>
    </xf>
    <xf numFmtId="0" fontId="10" fillId="0" borderId="6" xfId="0" applyFont="1" applyBorder="1" applyAlignment="1">
      <alignment horizontal="center" wrapText="1"/>
    </xf>
    <xf numFmtId="0" fontId="10" fillId="0" borderId="5" xfId="0" applyFont="1" applyBorder="1" applyAlignment="1">
      <alignment horizontal="center" wrapText="1"/>
    </xf>
    <xf numFmtId="0" fontId="10" fillId="0" borderId="4" xfId="0" applyFont="1" applyBorder="1" applyAlignment="1">
      <alignment horizontal="center" wrapText="1"/>
    </xf>
    <xf numFmtId="0" fontId="20" fillId="3" borderId="2"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2" borderId="10" xfId="0" applyFont="1" applyFill="1" applyBorder="1" applyAlignment="1">
      <alignment horizontal="center" wrapText="1"/>
    </xf>
    <xf numFmtId="0" fontId="20" fillId="2" borderId="8" xfId="0" applyFont="1" applyFill="1" applyBorder="1" applyAlignment="1">
      <alignment horizontal="center" wrapText="1"/>
    </xf>
    <xf numFmtId="0" fontId="20" fillId="2" borderId="11" xfId="0" applyFont="1" applyFill="1" applyBorder="1" applyAlignment="1">
      <alignment horizontal="center" wrapText="1"/>
    </xf>
    <xf numFmtId="0" fontId="20" fillId="2" borderId="12" xfId="0" applyFont="1" applyFill="1" applyBorder="1" applyAlignment="1">
      <alignment horizontal="center" wrapText="1"/>
    </xf>
    <xf numFmtId="0" fontId="20" fillId="2" borderId="13" xfId="0" applyFont="1" applyFill="1" applyBorder="1" applyAlignment="1">
      <alignment horizontal="center" wrapText="1"/>
    </xf>
    <xf numFmtId="0" fontId="20" fillId="2" borderId="14" xfId="0" applyFont="1" applyFill="1" applyBorder="1" applyAlignment="1">
      <alignment horizont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9"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20" fillId="0" borderId="0" xfId="0" applyFont="1" applyFill="1" applyAlignment="1">
      <alignment horizontal="center" vertical="center" wrapText="1"/>
    </xf>
    <xf numFmtId="0" fontId="10" fillId="0" borderId="0" xfId="0" applyFont="1" applyFill="1"/>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164" fontId="10" fillId="0" borderId="1" xfId="0" applyNumberFormat="1" applyFont="1" applyFill="1" applyBorder="1" applyAlignment="1">
      <alignment horizontal="left" vertical="center" wrapText="1"/>
    </xf>
    <xf numFmtId="9" fontId="10" fillId="0" borderId="1" xfId="0" applyNumberFormat="1"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wrapText="1"/>
    </xf>
    <xf numFmtId="166" fontId="10" fillId="0" borderId="6" xfId="0" applyNumberFormat="1" applyFont="1" applyFill="1" applyBorder="1" applyAlignment="1">
      <alignment horizontal="center" vertical="center"/>
    </xf>
    <xf numFmtId="166" fontId="10" fillId="0" borderId="4" xfId="0" applyNumberFormat="1" applyFont="1" applyFill="1" applyBorder="1" applyAlignment="1">
      <alignment horizontal="center" vertical="center"/>
    </xf>
    <xf numFmtId="0" fontId="20" fillId="0" borderId="1" xfId="0" applyFont="1" applyFill="1" applyBorder="1" applyAlignment="1">
      <alignment horizontal="center"/>
    </xf>
    <xf numFmtId="0" fontId="20" fillId="0" borderId="1" xfId="0" applyFont="1" applyFill="1" applyBorder="1" applyAlignment="1"/>
    <xf numFmtId="0" fontId="10" fillId="0" borderId="1" xfId="0" applyFont="1" applyFill="1" applyBorder="1" applyAlignment="1">
      <alignment horizontal="left" wrapText="1"/>
    </xf>
    <xf numFmtId="0" fontId="10" fillId="0" borderId="1" xfId="0" applyFont="1" applyFill="1" applyBorder="1" applyAlignment="1">
      <alignment horizontal="left"/>
    </xf>
    <xf numFmtId="0" fontId="10" fillId="0" borderId="1" xfId="0" applyFont="1" applyFill="1" applyBorder="1" applyAlignment="1"/>
    <xf numFmtId="0" fontId="20" fillId="0" borderId="6" xfId="0" applyFont="1" applyFill="1" applyBorder="1" applyAlignment="1">
      <alignment horizontal="left"/>
    </xf>
    <xf numFmtId="0" fontId="20" fillId="0" borderId="4" xfId="0" applyFont="1" applyFill="1" applyBorder="1" applyAlignment="1">
      <alignment horizontal="left"/>
    </xf>
    <xf numFmtId="0" fontId="10" fillId="0" borderId="0" xfId="0" applyFont="1" applyFill="1" applyBorder="1" applyAlignment="1"/>
    <xf numFmtId="0" fontId="20" fillId="0" borderId="1" xfId="0" applyFont="1" applyFill="1" applyBorder="1" applyAlignment="1"/>
    <xf numFmtId="0" fontId="10" fillId="0" borderId="5" xfId="0" applyFont="1" applyFill="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9" fontId="10" fillId="0" borderId="1" xfId="1" applyFont="1" applyFill="1" applyBorder="1" applyAlignment="1">
      <alignment horizontal="center" vertical="center"/>
    </xf>
    <xf numFmtId="0" fontId="10" fillId="0" borderId="1" xfId="0" applyFont="1" applyFill="1" applyBorder="1" applyAlignment="1">
      <alignment horizontal="left" vertical="center" wrapText="1"/>
    </xf>
    <xf numFmtId="0" fontId="20" fillId="0" borderId="1" xfId="0" applyFont="1" applyFill="1" applyBorder="1" applyAlignment="1">
      <alignment horizontal="center" wrapText="1"/>
    </xf>
    <xf numFmtId="164" fontId="10" fillId="0" borderId="1" xfId="0" applyNumberFormat="1" applyFont="1" applyBorder="1" applyAlignment="1">
      <alignment horizontal="left" vertical="center" wrapText="1"/>
    </xf>
    <xf numFmtId="9" fontId="10" fillId="0" borderId="1" xfId="0" applyNumberFormat="1" applyFont="1" applyBorder="1" applyAlignment="1">
      <alignment horizontal="left" vertical="center" wrapText="1"/>
    </xf>
    <xf numFmtId="3" fontId="10" fillId="0" borderId="5" xfId="1" applyNumberFormat="1" applyFont="1" applyBorder="1" applyAlignment="1">
      <alignment horizontal="center"/>
    </xf>
    <xf numFmtId="3" fontId="10" fillId="0" borderId="4" xfId="1" applyNumberFormat="1" applyFont="1" applyBorder="1" applyAlignment="1">
      <alignment horizontal="center"/>
    </xf>
    <xf numFmtId="9" fontId="10" fillId="4" borderId="1" xfId="1" applyFont="1" applyFill="1" applyBorder="1" applyAlignment="1">
      <alignment horizontal="center" vertical="center"/>
    </xf>
    <xf numFmtId="0" fontId="10" fillId="0" borderId="10" xfId="0" applyFont="1" applyBorder="1" applyAlignment="1">
      <alignment horizontal="center" vertical="center" wrapText="1"/>
    </xf>
    <xf numFmtId="9" fontId="10" fillId="0" borderId="1" xfId="0" applyNumberFormat="1" applyFont="1" applyBorder="1" applyAlignment="1">
      <alignment horizontal="center" vertical="center" wrapText="1"/>
    </xf>
    <xf numFmtId="3" fontId="10" fillId="0" borderId="5" xfId="1" applyNumberFormat="1" applyFont="1" applyFill="1" applyBorder="1" applyAlignment="1">
      <alignment horizontal="center"/>
    </xf>
    <xf numFmtId="3" fontId="10" fillId="0" borderId="4" xfId="1" applyNumberFormat="1" applyFont="1" applyFill="1" applyBorder="1" applyAlignment="1">
      <alignment horizontal="center"/>
    </xf>
    <xf numFmtId="0" fontId="20" fillId="0" borderId="0" xfId="0" applyFont="1" applyAlignment="1">
      <alignment horizontal="center" vertical="center" wrapText="1"/>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762000</xdr:colOff>
      <xdr:row>0</xdr:row>
      <xdr:rowOff>1</xdr:rowOff>
    </xdr:from>
    <xdr:to>
      <xdr:col>5</xdr:col>
      <xdr:colOff>1276350</xdr:colOff>
      <xdr:row>3</xdr:row>
      <xdr:rowOff>27451</xdr:rowOff>
    </xdr:to>
    <xdr:pic>
      <xdr:nvPicPr>
        <xdr:cNvPr id="2" name="Imagen 3"/>
        <xdr:cNvPicPr>
          <a:picLocks noChangeAspect="1"/>
        </xdr:cNvPicPr>
      </xdr:nvPicPr>
      <xdr:blipFill>
        <a:blip xmlns:r="http://schemas.openxmlformats.org/officeDocument/2006/relationships" r:embed="rId1"/>
        <a:stretch>
          <a:fillRect/>
        </a:stretch>
      </xdr:blipFill>
      <xdr:spPr>
        <a:xfrm>
          <a:off x="7743825" y="1"/>
          <a:ext cx="514350" cy="541800"/>
        </a:xfrm>
        <a:prstGeom prst="rect">
          <a:avLst/>
        </a:prstGeom>
      </xdr:spPr>
    </xdr:pic>
    <xdr:clientData/>
  </xdr:twoCellAnchor>
  <xdr:twoCellAnchor editAs="oneCell">
    <xdr:from>
      <xdr:col>0</xdr:col>
      <xdr:colOff>95250</xdr:colOff>
      <xdr:row>0</xdr:row>
      <xdr:rowOff>38101</xdr:rowOff>
    </xdr:from>
    <xdr:to>
      <xdr:col>0</xdr:col>
      <xdr:colOff>933450</xdr:colOff>
      <xdr:row>2</xdr:row>
      <xdr:rowOff>113495</xdr:rowOff>
    </xdr:to>
    <xdr:pic>
      <xdr:nvPicPr>
        <xdr:cNvPr id="3" name="Imagen 4"/>
        <xdr:cNvPicPr>
          <a:picLocks noChangeAspect="1"/>
        </xdr:cNvPicPr>
      </xdr:nvPicPr>
      <xdr:blipFill>
        <a:blip xmlns:r="http://schemas.openxmlformats.org/officeDocument/2006/relationships" r:embed="rId2" cstate="print"/>
        <a:stretch>
          <a:fillRect/>
        </a:stretch>
      </xdr:blipFill>
      <xdr:spPr>
        <a:xfrm>
          <a:off x="95250" y="38101"/>
          <a:ext cx="838200" cy="418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762000</xdr:colOff>
      <xdr:row>0</xdr:row>
      <xdr:rowOff>1</xdr:rowOff>
    </xdr:from>
    <xdr:to>
      <xdr:col>5</xdr:col>
      <xdr:colOff>1276350</xdr:colOff>
      <xdr:row>2</xdr:row>
      <xdr:rowOff>36976</xdr:rowOff>
    </xdr:to>
    <xdr:pic>
      <xdr:nvPicPr>
        <xdr:cNvPr id="4" name="Imagen 3"/>
        <xdr:cNvPicPr>
          <a:picLocks noChangeAspect="1"/>
        </xdr:cNvPicPr>
      </xdr:nvPicPr>
      <xdr:blipFill>
        <a:blip xmlns:r="http://schemas.openxmlformats.org/officeDocument/2006/relationships" r:embed="rId1"/>
        <a:stretch>
          <a:fillRect/>
        </a:stretch>
      </xdr:blipFill>
      <xdr:spPr>
        <a:xfrm>
          <a:off x="7743825" y="1"/>
          <a:ext cx="514350" cy="541800"/>
        </a:xfrm>
        <a:prstGeom prst="rect">
          <a:avLst/>
        </a:prstGeom>
      </xdr:spPr>
    </xdr:pic>
    <xdr:clientData/>
  </xdr:twoCellAnchor>
  <xdr:twoCellAnchor editAs="oneCell">
    <xdr:from>
      <xdr:col>0</xdr:col>
      <xdr:colOff>95250</xdr:colOff>
      <xdr:row>0</xdr:row>
      <xdr:rowOff>38101</xdr:rowOff>
    </xdr:from>
    <xdr:to>
      <xdr:col>0</xdr:col>
      <xdr:colOff>933450</xdr:colOff>
      <xdr:row>1</xdr:row>
      <xdr:rowOff>189695</xdr:rowOff>
    </xdr:to>
    <xdr:pic>
      <xdr:nvPicPr>
        <xdr:cNvPr id="5" name="Imagen 4"/>
        <xdr:cNvPicPr>
          <a:picLocks noChangeAspect="1"/>
        </xdr:cNvPicPr>
      </xdr:nvPicPr>
      <xdr:blipFill>
        <a:blip xmlns:r="http://schemas.openxmlformats.org/officeDocument/2006/relationships" r:embed="rId2" cstate="print"/>
        <a:stretch>
          <a:fillRect/>
        </a:stretch>
      </xdr:blipFill>
      <xdr:spPr>
        <a:xfrm>
          <a:off x="95250" y="38101"/>
          <a:ext cx="838200" cy="4182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752475</xdr:colOff>
      <xdr:row>0</xdr:row>
      <xdr:rowOff>0</xdr:rowOff>
    </xdr:from>
    <xdr:to>
      <xdr:col>5</xdr:col>
      <xdr:colOff>1271080</xdr:colOff>
      <xdr:row>2</xdr:row>
      <xdr:rowOff>9525</xdr:rowOff>
    </xdr:to>
    <xdr:pic>
      <xdr:nvPicPr>
        <xdr:cNvPr id="2" name="Imagen 1"/>
        <xdr:cNvPicPr>
          <a:picLocks noChangeAspect="1"/>
        </xdr:cNvPicPr>
      </xdr:nvPicPr>
      <xdr:blipFill>
        <a:blip xmlns:r="http://schemas.openxmlformats.org/officeDocument/2006/relationships" r:embed="rId1"/>
        <a:stretch>
          <a:fillRect/>
        </a:stretch>
      </xdr:blipFill>
      <xdr:spPr>
        <a:xfrm>
          <a:off x="7743825" y="0"/>
          <a:ext cx="518605" cy="542925"/>
        </a:xfrm>
        <a:prstGeom prst="rect">
          <a:avLst/>
        </a:prstGeom>
      </xdr:spPr>
    </xdr:pic>
    <xdr:clientData/>
  </xdr:twoCellAnchor>
  <xdr:twoCellAnchor editAs="oneCell">
    <xdr:from>
      <xdr:col>0</xdr:col>
      <xdr:colOff>104775</xdr:colOff>
      <xdr:row>0</xdr:row>
      <xdr:rowOff>66675</xdr:rowOff>
    </xdr:from>
    <xdr:to>
      <xdr:col>0</xdr:col>
      <xdr:colOff>1028700</xdr:colOff>
      <xdr:row>2</xdr:row>
      <xdr:rowOff>76200</xdr:rowOff>
    </xdr:to>
    <xdr:pic>
      <xdr:nvPicPr>
        <xdr:cNvPr id="3" name="Imagen 2"/>
        <xdr:cNvPicPr>
          <a:picLocks noChangeAspect="1"/>
        </xdr:cNvPicPr>
      </xdr:nvPicPr>
      <xdr:blipFill>
        <a:blip xmlns:r="http://schemas.openxmlformats.org/officeDocument/2006/relationships" r:embed="rId2"/>
        <a:stretch>
          <a:fillRect/>
        </a:stretch>
      </xdr:blipFill>
      <xdr:spPr>
        <a:xfrm>
          <a:off x="104775" y="66675"/>
          <a:ext cx="923925" cy="542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47626</xdr:rowOff>
    </xdr:from>
    <xdr:to>
      <xdr:col>0</xdr:col>
      <xdr:colOff>1019175</xdr:colOff>
      <xdr:row>1</xdr:row>
      <xdr:rowOff>215711</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85725" y="47626"/>
          <a:ext cx="933450" cy="434785"/>
        </a:xfrm>
        <a:prstGeom prst="rect">
          <a:avLst/>
        </a:prstGeom>
      </xdr:spPr>
    </xdr:pic>
    <xdr:clientData/>
  </xdr:twoCellAnchor>
  <xdr:twoCellAnchor editAs="oneCell">
    <xdr:from>
      <xdr:col>5</xdr:col>
      <xdr:colOff>933449</xdr:colOff>
      <xdr:row>0</xdr:row>
      <xdr:rowOff>0</xdr:rowOff>
    </xdr:from>
    <xdr:to>
      <xdr:col>6</xdr:col>
      <xdr:colOff>89979</xdr:colOff>
      <xdr:row>1</xdr:row>
      <xdr:rowOff>226521</xdr:rowOff>
    </xdr:to>
    <xdr:pic>
      <xdr:nvPicPr>
        <xdr:cNvPr id="3" name="Imagen 2"/>
        <xdr:cNvPicPr>
          <a:picLocks noChangeAspect="1"/>
        </xdr:cNvPicPr>
      </xdr:nvPicPr>
      <xdr:blipFill>
        <a:blip xmlns:r="http://schemas.openxmlformats.org/officeDocument/2006/relationships" r:embed="rId2"/>
        <a:stretch>
          <a:fillRect/>
        </a:stretch>
      </xdr:blipFill>
      <xdr:spPr>
        <a:xfrm>
          <a:off x="7886699" y="0"/>
          <a:ext cx="537655" cy="4932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28574</xdr:colOff>
      <xdr:row>0</xdr:row>
      <xdr:rowOff>38100</xdr:rowOff>
    </xdr:from>
    <xdr:to>
      <xdr:col>0</xdr:col>
      <xdr:colOff>1123950</xdr:colOff>
      <xdr:row>2</xdr:row>
      <xdr:rowOff>13078</xdr:rowOff>
    </xdr:to>
    <xdr:pic>
      <xdr:nvPicPr>
        <xdr:cNvPr id="4" name="Imagen 3"/>
        <xdr:cNvPicPr>
          <a:picLocks noChangeAspect="1"/>
        </xdr:cNvPicPr>
      </xdr:nvPicPr>
      <xdr:blipFill>
        <a:blip xmlns:r="http://schemas.openxmlformats.org/officeDocument/2006/relationships" r:embed="rId1"/>
        <a:stretch>
          <a:fillRect/>
        </a:stretch>
      </xdr:blipFill>
      <xdr:spPr>
        <a:xfrm>
          <a:off x="28574" y="38100"/>
          <a:ext cx="1095376" cy="508378"/>
        </a:xfrm>
        <a:prstGeom prst="rect">
          <a:avLst/>
        </a:prstGeom>
      </xdr:spPr>
    </xdr:pic>
    <xdr:clientData/>
  </xdr:twoCellAnchor>
  <xdr:twoCellAnchor editAs="oneCell">
    <xdr:from>
      <xdr:col>5</xdr:col>
      <xdr:colOff>904875</xdr:colOff>
      <xdr:row>0</xdr:row>
      <xdr:rowOff>0</xdr:rowOff>
    </xdr:from>
    <xdr:to>
      <xdr:col>6</xdr:col>
      <xdr:colOff>81976</xdr:colOff>
      <xdr:row>1</xdr:row>
      <xdr:rowOff>247838</xdr:rowOff>
    </xdr:to>
    <xdr:pic>
      <xdr:nvPicPr>
        <xdr:cNvPr id="5" name="Imagen 4"/>
        <xdr:cNvPicPr>
          <a:picLocks noChangeAspect="1"/>
        </xdr:cNvPicPr>
      </xdr:nvPicPr>
      <xdr:blipFill>
        <a:blip xmlns:r="http://schemas.openxmlformats.org/officeDocument/2006/relationships" r:embed="rId2"/>
        <a:stretch>
          <a:fillRect/>
        </a:stretch>
      </xdr:blipFill>
      <xdr:spPr>
        <a:xfrm>
          <a:off x="7896225" y="0"/>
          <a:ext cx="558226" cy="5145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R921"/>
  <sheetViews>
    <sheetView tabSelected="1" workbookViewId="0">
      <selection activeCell="A873" sqref="A873"/>
    </sheetView>
  </sheetViews>
  <sheetFormatPr baseColWidth="10" defaultRowHeight="13.5"/>
  <cols>
    <col min="1" max="2" width="20.7109375" style="230" customWidth="1"/>
    <col min="3" max="3" width="21.85546875" style="230" customWidth="1"/>
    <col min="4" max="6" width="20.7109375" style="230" customWidth="1"/>
    <col min="7" max="16384" width="11.42578125" style="230"/>
  </cols>
  <sheetData>
    <row r="1" spans="1:6">
      <c r="A1" s="227" t="s">
        <v>179</v>
      </c>
      <c r="B1" s="227"/>
      <c r="C1" s="227"/>
      <c r="D1" s="227"/>
      <c r="E1" s="227"/>
      <c r="F1" s="227"/>
    </row>
    <row r="2" spans="1:6">
      <c r="A2" s="227" t="s">
        <v>180</v>
      </c>
      <c r="B2" s="227"/>
      <c r="C2" s="227"/>
      <c r="D2" s="227"/>
      <c r="E2" s="227"/>
      <c r="F2" s="227"/>
    </row>
    <row r="3" spans="1:6">
      <c r="A3" s="227" t="s">
        <v>181</v>
      </c>
      <c r="B3" s="227"/>
      <c r="C3" s="227"/>
      <c r="D3" s="227"/>
      <c r="E3" s="227"/>
      <c r="F3" s="227"/>
    </row>
    <row r="4" spans="1:6">
      <c r="A4" s="227" t="s">
        <v>182</v>
      </c>
      <c r="B4" s="227"/>
      <c r="C4" s="227"/>
      <c r="D4" s="227"/>
      <c r="E4" s="227"/>
      <c r="F4" s="227"/>
    </row>
    <row r="5" spans="1:6">
      <c r="A5" s="228"/>
      <c r="B5" s="228"/>
      <c r="C5" s="228"/>
      <c r="D5" s="228"/>
      <c r="E5" s="228"/>
      <c r="F5" s="228"/>
    </row>
    <row r="6" spans="1:6" ht="18.75" customHeight="1">
      <c r="A6" s="229" t="s">
        <v>183</v>
      </c>
      <c r="B6" s="229"/>
      <c r="C6" s="229"/>
      <c r="D6" s="229"/>
      <c r="E6" s="229"/>
      <c r="F6" s="229"/>
    </row>
    <row r="8" spans="1:6" ht="15" customHeight="1">
      <c r="A8" s="231" t="s">
        <v>3</v>
      </c>
      <c r="B8" s="231"/>
      <c r="C8" s="232" t="s">
        <v>164</v>
      </c>
      <c r="E8" s="231" t="s">
        <v>4</v>
      </c>
      <c r="F8" s="233">
        <v>43740</v>
      </c>
    </row>
    <row r="9" spans="1:6" ht="15" customHeight="1">
      <c r="A9" s="231"/>
      <c r="B9" s="231"/>
      <c r="C9" s="232"/>
      <c r="E9" s="231"/>
      <c r="F9" s="234"/>
    </row>
    <row r="11" spans="1:6" ht="15" customHeight="1">
      <c r="A11" s="231" t="s">
        <v>5</v>
      </c>
      <c r="B11" s="231"/>
      <c r="C11" s="73" t="s">
        <v>6</v>
      </c>
      <c r="D11" s="232"/>
      <c r="E11" s="232"/>
      <c r="F11" s="232"/>
    </row>
    <row r="12" spans="1:6" ht="15" customHeight="1">
      <c r="A12" s="231"/>
      <c r="B12" s="231"/>
      <c r="C12" s="232"/>
      <c r="D12" s="232"/>
      <c r="E12" s="232"/>
      <c r="F12" s="232"/>
    </row>
    <row r="14" spans="1:6" ht="15" customHeight="1">
      <c r="A14" s="235" t="s">
        <v>7</v>
      </c>
      <c r="B14" s="235"/>
      <c r="C14" s="235" t="s">
        <v>8</v>
      </c>
      <c r="D14" s="235"/>
      <c r="E14" s="235" t="s">
        <v>9</v>
      </c>
      <c r="F14" s="236" t="s">
        <v>10</v>
      </c>
    </row>
    <row r="15" spans="1:6" ht="15" customHeight="1">
      <c r="A15" s="235"/>
      <c r="B15" s="235"/>
      <c r="C15" s="235"/>
      <c r="D15" s="235"/>
      <c r="E15" s="235"/>
      <c r="F15" s="237"/>
    </row>
    <row r="16" spans="1:6" ht="30" customHeight="1">
      <c r="A16" s="238" t="s">
        <v>76</v>
      </c>
      <c r="B16" s="238"/>
      <c r="C16" s="238" t="s">
        <v>56</v>
      </c>
      <c r="D16" s="238"/>
      <c r="E16" s="239">
        <v>0.11032</v>
      </c>
      <c r="F16" s="239">
        <v>0.10290000000000001</v>
      </c>
    </row>
    <row r="17" spans="1:44">
      <c r="A17" s="240"/>
      <c r="B17" s="240"/>
      <c r="C17" s="240"/>
      <c r="D17" s="240"/>
      <c r="E17" s="241"/>
      <c r="F17" s="242"/>
    </row>
    <row r="18" spans="1:44" ht="15" customHeight="1">
      <c r="A18" s="243" t="s">
        <v>13</v>
      </c>
      <c r="B18" s="243"/>
      <c r="C18" s="244" t="s">
        <v>14</v>
      </c>
      <c r="D18" s="235"/>
      <c r="E18" s="235" t="s">
        <v>15</v>
      </c>
      <c r="F18" s="235"/>
    </row>
    <row r="19" spans="1:44" ht="15" customHeight="1">
      <c r="A19" s="243"/>
      <c r="B19" s="243"/>
      <c r="C19" s="244"/>
      <c r="D19" s="235"/>
      <c r="E19" s="235"/>
      <c r="F19" s="235"/>
    </row>
    <row r="20" spans="1:44" ht="15" customHeight="1">
      <c r="A20" s="243"/>
      <c r="B20" s="243"/>
      <c r="C20" s="245">
        <v>126942</v>
      </c>
      <c r="D20" s="246"/>
      <c r="E20" s="232" t="s">
        <v>165</v>
      </c>
      <c r="F20" s="232"/>
    </row>
    <row r="21" spans="1:44" ht="15" customHeight="1">
      <c r="A21" s="243"/>
      <c r="B21" s="243"/>
      <c r="C21" s="240"/>
      <c r="D21" s="240"/>
      <c r="E21" s="241"/>
      <c r="F21" s="242"/>
    </row>
    <row r="22" spans="1:44" ht="15" customHeight="1">
      <c r="A22" s="243"/>
      <c r="B22" s="243"/>
      <c r="C22" s="244" t="s">
        <v>17</v>
      </c>
      <c r="D22" s="235"/>
      <c r="E22" s="235" t="s">
        <v>15</v>
      </c>
      <c r="F22" s="235"/>
    </row>
    <row r="23" spans="1:44" ht="15" customHeight="1">
      <c r="A23" s="243"/>
      <c r="B23" s="243"/>
      <c r="C23" s="244"/>
      <c r="D23" s="235"/>
      <c r="E23" s="235"/>
      <c r="F23" s="235"/>
    </row>
    <row r="24" spans="1:44" ht="15" customHeight="1">
      <c r="A24" s="243"/>
      <c r="B24" s="243"/>
      <c r="C24" s="245">
        <v>140000</v>
      </c>
      <c r="D24" s="246"/>
      <c r="E24" s="232" t="s">
        <v>165</v>
      </c>
      <c r="F24" s="232"/>
    </row>
    <row r="25" spans="1:44" ht="15" customHeight="1"/>
    <row r="26" spans="1:44" ht="15" customHeight="1">
      <c r="A26" s="247" t="s">
        <v>18</v>
      </c>
      <c r="B26" s="247"/>
      <c r="C26" s="247"/>
      <c r="D26" s="247"/>
      <c r="E26" s="247"/>
      <c r="F26" s="247"/>
    </row>
    <row r="27" spans="1:44" ht="108" customHeight="1">
      <c r="A27" s="248" t="s">
        <v>19</v>
      </c>
      <c r="B27" s="248"/>
      <c r="C27" s="249" t="s">
        <v>77</v>
      </c>
      <c r="D27" s="250"/>
      <c r="E27" s="250"/>
      <c r="F27" s="251"/>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row>
    <row r="28" spans="1:44" ht="15" customHeight="1">
      <c r="A28" s="248" t="s">
        <v>21</v>
      </c>
      <c r="B28" s="248"/>
      <c r="C28" s="252" t="s">
        <v>59</v>
      </c>
      <c r="D28" s="252"/>
      <c r="E28" s="252"/>
      <c r="F28" s="252"/>
    </row>
    <row r="29" spans="1:44" ht="15" customHeight="1">
      <c r="A29" s="248" t="s">
        <v>23</v>
      </c>
      <c r="B29" s="248"/>
      <c r="C29" s="253" t="s">
        <v>24</v>
      </c>
      <c r="D29" s="253"/>
      <c r="E29" s="253"/>
      <c r="F29" s="253"/>
    </row>
    <row r="30" spans="1:44" ht="15" customHeight="1">
      <c r="A30" s="248" t="s">
        <v>25</v>
      </c>
      <c r="B30" s="248"/>
      <c r="C30" s="253" t="s">
        <v>26</v>
      </c>
      <c r="D30" s="253"/>
      <c r="E30" s="253"/>
      <c r="F30" s="253"/>
    </row>
    <row r="31" spans="1:44" ht="15" customHeight="1">
      <c r="A31" s="254" t="s">
        <v>27</v>
      </c>
      <c r="B31" s="255"/>
      <c r="C31" s="253" t="s">
        <v>61</v>
      </c>
      <c r="D31" s="253"/>
      <c r="E31" s="253"/>
      <c r="F31" s="253"/>
    </row>
    <row r="32" spans="1:44" ht="15" customHeight="1">
      <c r="A32" s="248" t="s">
        <v>29</v>
      </c>
      <c r="B32" s="248"/>
      <c r="C32" s="253" t="s">
        <v>30</v>
      </c>
      <c r="D32" s="253"/>
      <c r="E32" s="253"/>
      <c r="F32" s="253"/>
    </row>
    <row r="33" spans="1:6" ht="15" customHeight="1">
      <c r="A33" s="9"/>
      <c r="B33" s="9"/>
      <c r="C33" s="240"/>
      <c r="D33" s="240"/>
      <c r="E33" s="240"/>
      <c r="F33" s="240"/>
    </row>
    <row r="34" spans="1:6" ht="15" customHeight="1">
      <c r="A34" s="247" t="s">
        <v>31</v>
      </c>
      <c r="B34" s="247"/>
      <c r="C34" s="247"/>
      <c r="D34" s="247"/>
      <c r="E34" s="247"/>
      <c r="F34" s="247"/>
    </row>
    <row r="35" spans="1:6" ht="15" customHeight="1">
      <c r="A35" s="256" t="s">
        <v>32</v>
      </c>
      <c r="B35" s="89" t="s">
        <v>78</v>
      </c>
      <c r="C35" s="89"/>
      <c r="D35" s="89"/>
      <c r="E35" s="89"/>
      <c r="F35" s="89"/>
    </row>
    <row r="36" spans="1:6" ht="15.75" customHeight="1">
      <c r="A36" s="256" t="s">
        <v>34</v>
      </c>
      <c r="B36" s="89" t="s">
        <v>79</v>
      </c>
      <c r="C36" s="89"/>
      <c r="D36" s="89"/>
      <c r="E36" s="89"/>
      <c r="F36" s="89"/>
    </row>
    <row r="38" spans="1:6">
      <c r="A38" s="247" t="s">
        <v>36</v>
      </c>
      <c r="B38" s="247"/>
      <c r="C38" s="247"/>
      <c r="D38" s="247"/>
      <c r="E38" s="247"/>
      <c r="F38" s="247"/>
    </row>
    <row r="39" spans="1:6">
      <c r="A39" s="257" t="s">
        <v>166</v>
      </c>
      <c r="B39" s="257"/>
      <c r="C39" s="257"/>
      <c r="D39" s="257"/>
      <c r="E39" s="257"/>
      <c r="F39" s="257"/>
    </row>
    <row r="40" spans="1:6">
      <c r="A40" s="258" t="s">
        <v>37</v>
      </c>
      <c r="B40" s="258" t="s">
        <v>38</v>
      </c>
      <c r="C40" s="258"/>
      <c r="D40" s="258"/>
      <c r="E40" s="258"/>
      <c r="F40" s="236" t="s">
        <v>39</v>
      </c>
    </row>
    <row r="41" spans="1:6">
      <c r="A41" s="258"/>
      <c r="B41" s="259" t="s">
        <v>167</v>
      </c>
      <c r="C41" s="259" t="s">
        <v>168</v>
      </c>
      <c r="D41" s="259" t="s">
        <v>169</v>
      </c>
      <c r="E41" s="260" t="s">
        <v>40</v>
      </c>
      <c r="F41" s="261"/>
    </row>
    <row r="42" spans="1:6">
      <c r="A42" s="262" t="s">
        <v>41</v>
      </c>
      <c r="B42" s="263">
        <v>12301</v>
      </c>
      <c r="C42" s="263">
        <v>2737</v>
      </c>
      <c r="D42" s="264">
        <v>7935</v>
      </c>
      <c r="E42" s="263">
        <f>SUM(B42:D42)</f>
        <v>22973</v>
      </c>
      <c r="F42" s="265" t="s">
        <v>80</v>
      </c>
    </row>
    <row r="43" spans="1:6">
      <c r="A43" s="262" t="s">
        <v>43</v>
      </c>
      <c r="B43" s="276">
        <v>11927</v>
      </c>
      <c r="C43" s="276">
        <v>2124</v>
      </c>
      <c r="D43" s="276">
        <v>12920</v>
      </c>
      <c r="E43" s="263">
        <f>SUM(B43:D43)</f>
        <v>26971</v>
      </c>
      <c r="F43" s="265" t="s">
        <v>80</v>
      </c>
    </row>
    <row r="44" spans="1:6">
      <c r="A44" s="266" t="s">
        <v>17</v>
      </c>
      <c r="B44" s="267">
        <v>12600</v>
      </c>
      <c r="C44" s="267">
        <v>2553</v>
      </c>
      <c r="D44" s="267">
        <v>12848</v>
      </c>
      <c r="E44" s="263">
        <f>SUM(B44:D44)</f>
        <v>28001</v>
      </c>
      <c r="F44" s="265" t="s">
        <v>80</v>
      </c>
    </row>
    <row r="45" spans="1:6">
      <c r="A45" s="268" t="s">
        <v>14</v>
      </c>
      <c r="B45" s="276">
        <v>11927</v>
      </c>
      <c r="C45" s="276">
        <v>2124</v>
      </c>
      <c r="D45" s="276">
        <v>12920</v>
      </c>
      <c r="E45" s="263">
        <f>SUM(B45:D45)</f>
        <v>26971</v>
      </c>
      <c r="F45" s="265" t="s">
        <v>80</v>
      </c>
    </row>
    <row r="46" spans="1:6" ht="27">
      <c r="A46" s="266" t="s">
        <v>45</v>
      </c>
      <c r="B46" s="269">
        <f>((B42-B43)/B43)*100</f>
        <v>3.135742433134904</v>
      </c>
      <c r="C46" s="269">
        <f t="shared" ref="C46" si="0">((C42-C43)/C43)*100</f>
        <v>28.86064030131827</v>
      </c>
      <c r="D46" s="269">
        <f>((D42-D43)/D43)*100</f>
        <v>-38.583591331269353</v>
      </c>
      <c r="E46" s="269">
        <f>((E42-E43)/E43)*100</f>
        <v>-14.82332876052056</v>
      </c>
      <c r="F46" s="265" t="s">
        <v>46</v>
      </c>
    </row>
    <row r="48" spans="1:6" ht="15" customHeight="1">
      <c r="C48" s="243" t="s">
        <v>47</v>
      </c>
      <c r="D48" s="243"/>
      <c r="E48" s="270">
        <v>-9.2480000000000007E-2</v>
      </c>
    </row>
    <row r="49" spans="1:6" ht="15" customHeight="1">
      <c r="C49" s="243"/>
      <c r="D49" s="243"/>
      <c r="E49" s="271"/>
    </row>
    <row r="51" spans="1:6" ht="15" customHeight="1">
      <c r="A51" s="272" t="s">
        <v>49</v>
      </c>
      <c r="B51" s="272"/>
      <c r="C51" s="272"/>
      <c r="D51" s="272" t="s">
        <v>50</v>
      </c>
      <c r="E51" s="272"/>
      <c r="F51" s="272"/>
    </row>
    <row r="52" spans="1:6">
      <c r="A52" s="272"/>
      <c r="B52" s="272"/>
      <c r="C52" s="272"/>
      <c r="D52" s="272"/>
      <c r="E52" s="272"/>
      <c r="F52" s="272"/>
    </row>
    <row r="53" spans="1:6" ht="15" customHeight="1">
      <c r="A53" s="73" t="s">
        <v>51</v>
      </c>
      <c r="B53" s="73"/>
      <c r="C53" s="73"/>
      <c r="D53" s="74" t="s">
        <v>81</v>
      </c>
      <c r="E53" s="74"/>
      <c r="F53" s="74"/>
    </row>
    <row r="54" spans="1:6">
      <c r="A54" s="73"/>
      <c r="B54" s="73"/>
      <c r="C54" s="73"/>
      <c r="D54" s="74"/>
      <c r="E54" s="74"/>
      <c r="F54" s="74"/>
    </row>
    <row r="55" spans="1:6">
      <c r="A55" s="73"/>
      <c r="B55" s="73"/>
      <c r="C55" s="73"/>
      <c r="D55" s="74"/>
      <c r="E55" s="74"/>
      <c r="F55" s="74"/>
    </row>
    <row r="56" spans="1:6">
      <c r="A56" s="273"/>
      <c r="B56" s="273"/>
      <c r="C56" s="273"/>
      <c r="D56" s="273"/>
      <c r="E56" s="273"/>
      <c r="F56" s="273"/>
    </row>
    <row r="58" spans="1:6">
      <c r="A58" s="229" t="s">
        <v>184</v>
      </c>
      <c r="B58" s="229"/>
      <c r="C58" s="229"/>
      <c r="D58" s="229"/>
      <c r="E58" s="229"/>
      <c r="F58" s="229"/>
    </row>
    <row r="60" spans="1:6">
      <c r="A60" s="231" t="s">
        <v>3</v>
      </c>
      <c r="B60" s="231"/>
      <c r="C60" s="232" t="s">
        <v>164</v>
      </c>
      <c r="E60" s="231" t="s">
        <v>4</v>
      </c>
      <c r="F60" s="233">
        <v>43740</v>
      </c>
    </row>
    <row r="61" spans="1:6">
      <c r="A61" s="231"/>
      <c r="B61" s="231"/>
      <c r="C61" s="232"/>
      <c r="E61" s="231"/>
      <c r="F61" s="234"/>
    </row>
    <row r="63" spans="1:6">
      <c r="A63" s="231" t="s">
        <v>5</v>
      </c>
      <c r="B63" s="231"/>
      <c r="C63" s="73" t="s">
        <v>6</v>
      </c>
      <c r="D63" s="232"/>
      <c r="E63" s="232"/>
      <c r="F63" s="232"/>
    </row>
    <row r="64" spans="1:6">
      <c r="A64" s="231"/>
      <c r="B64" s="231"/>
      <c r="C64" s="232"/>
      <c r="D64" s="232"/>
      <c r="E64" s="232"/>
      <c r="F64" s="232"/>
    </row>
    <row r="66" spans="1:6">
      <c r="A66" s="235" t="s">
        <v>7</v>
      </c>
      <c r="B66" s="235"/>
      <c r="C66" s="235" t="s">
        <v>8</v>
      </c>
      <c r="D66" s="235"/>
      <c r="E66" s="235" t="s">
        <v>9</v>
      </c>
      <c r="F66" s="236" t="s">
        <v>10</v>
      </c>
    </row>
    <row r="67" spans="1:6">
      <c r="A67" s="235"/>
      <c r="B67" s="235"/>
      <c r="C67" s="235"/>
      <c r="D67" s="235"/>
      <c r="E67" s="235"/>
      <c r="F67" s="237"/>
    </row>
    <row r="68" spans="1:6">
      <c r="A68" s="238" t="s">
        <v>68</v>
      </c>
      <c r="B68" s="238"/>
      <c r="C68" s="238" t="s">
        <v>56</v>
      </c>
      <c r="D68" s="238"/>
      <c r="E68" s="239">
        <v>8.3299999999999999E-2</v>
      </c>
      <c r="F68" s="239">
        <v>2.5600000000000001E-2</v>
      </c>
    </row>
    <row r="69" spans="1:6">
      <c r="A69" s="240"/>
      <c r="B69" s="240"/>
      <c r="C69" s="240"/>
      <c r="D69" s="240"/>
      <c r="E69" s="241"/>
      <c r="F69" s="242"/>
    </row>
    <row r="70" spans="1:6">
      <c r="A70" s="243" t="s">
        <v>13</v>
      </c>
      <c r="B70" s="243"/>
      <c r="C70" s="244" t="s">
        <v>14</v>
      </c>
      <c r="D70" s="235"/>
      <c r="E70" s="235" t="s">
        <v>15</v>
      </c>
      <c r="F70" s="235"/>
    </row>
    <row r="71" spans="1:6">
      <c r="A71" s="243"/>
      <c r="B71" s="243"/>
      <c r="C71" s="244"/>
      <c r="D71" s="235"/>
      <c r="E71" s="235"/>
      <c r="F71" s="235"/>
    </row>
    <row r="72" spans="1:6">
      <c r="A72" s="243"/>
      <c r="B72" s="243"/>
      <c r="C72" s="257">
        <v>39</v>
      </c>
      <c r="D72" s="246"/>
      <c r="E72" s="232" t="s">
        <v>69</v>
      </c>
      <c r="F72" s="232"/>
    </row>
    <row r="73" spans="1:6">
      <c r="A73" s="243"/>
      <c r="B73" s="243"/>
      <c r="C73" s="240"/>
      <c r="D73" s="240"/>
      <c r="E73" s="241"/>
      <c r="F73" s="242"/>
    </row>
    <row r="74" spans="1:6">
      <c r="A74" s="243"/>
      <c r="B74" s="243"/>
      <c r="C74" s="244" t="s">
        <v>17</v>
      </c>
      <c r="D74" s="235"/>
      <c r="E74" s="235" t="s">
        <v>15</v>
      </c>
      <c r="F74" s="235"/>
    </row>
    <row r="75" spans="1:6">
      <c r="A75" s="243"/>
      <c r="B75" s="243"/>
      <c r="C75" s="244"/>
      <c r="D75" s="235"/>
      <c r="E75" s="235"/>
      <c r="F75" s="235"/>
    </row>
    <row r="76" spans="1:6">
      <c r="A76" s="243"/>
      <c r="B76" s="243"/>
      <c r="C76" s="274">
        <v>40</v>
      </c>
      <c r="D76" s="275"/>
      <c r="E76" s="232" t="s">
        <v>69</v>
      </c>
      <c r="F76" s="232"/>
    </row>
    <row r="78" spans="1:6">
      <c r="A78" s="247" t="s">
        <v>18</v>
      </c>
      <c r="B78" s="247"/>
      <c r="C78" s="247"/>
      <c r="D78" s="247"/>
      <c r="E78" s="247"/>
      <c r="F78" s="247"/>
    </row>
    <row r="79" spans="1:6">
      <c r="A79" s="248" t="s">
        <v>19</v>
      </c>
      <c r="B79" s="248"/>
      <c r="C79" s="249" t="s">
        <v>70</v>
      </c>
      <c r="D79" s="250"/>
      <c r="E79" s="250"/>
      <c r="F79" s="251"/>
    </row>
    <row r="80" spans="1:6">
      <c r="A80" s="248" t="s">
        <v>21</v>
      </c>
      <c r="B80" s="248"/>
      <c r="C80" s="252" t="s">
        <v>71</v>
      </c>
      <c r="D80" s="252"/>
      <c r="E80" s="252"/>
      <c r="F80" s="252"/>
    </row>
    <row r="81" spans="1:6">
      <c r="A81" s="248" t="s">
        <v>23</v>
      </c>
      <c r="B81" s="248"/>
      <c r="C81" s="253" t="s">
        <v>24</v>
      </c>
      <c r="D81" s="253"/>
      <c r="E81" s="253"/>
      <c r="F81" s="253"/>
    </row>
    <row r="82" spans="1:6">
      <c r="A82" s="248" t="s">
        <v>25</v>
      </c>
      <c r="B82" s="248"/>
      <c r="C82" s="253" t="s">
        <v>60</v>
      </c>
      <c r="D82" s="253"/>
      <c r="E82" s="253"/>
      <c r="F82" s="253"/>
    </row>
    <row r="83" spans="1:6">
      <c r="A83" s="254" t="s">
        <v>27</v>
      </c>
      <c r="B83" s="255"/>
      <c r="C83" s="253" t="s">
        <v>61</v>
      </c>
      <c r="D83" s="253"/>
      <c r="E83" s="253"/>
      <c r="F83" s="253"/>
    </row>
    <row r="84" spans="1:6">
      <c r="A84" s="248" t="s">
        <v>29</v>
      </c>
      <c r="B84" s="248"/>
      <c r="C84" s="253" t="s">
        <v>30</v>
      </c>
      <c r="D84" s="253"/>
      <c r="E84" s="253"/>
      <c r="F84" s="253"/>
    </row>
    <row r="85" spans="1:6">
      <c r="A85" s="9"/>
      <c r="B85" s="9"/>
      <c r="C85" s="240"/>
      <c r="D85" s="240"/>
      <c r="E85" s="240"/>
      <c r="F85" s="240"/>
    </row>
    <row r="86" spans="1:6">
      <c r="A86" s="247" t="s">
        <v>31</v>
      </c>
      <c r="B86" s="247"/>
      <c r="C86" s="247"/>
      <c r="D86" s="247"/>
      <c r="E86" s="247"/>
      <c r="F86" s="247"/>
    </row>
    <row r="87" spans="1:6">
      <c r="A87" s="256" t="s">
        <v>32</v>
      </c>
      <c r="B87" s="89" t="s">
        <v>72</v>
      </c>
      <c r="C87" s="89"/>
      <c r="D87" s="89"/>
      <c r="E87" s="89"/>
      <c r="F87" s="89"/>
    </row>
    <row r="88" spans="1:6">
      <c r="A88" s="256" t="s">
        <v>34</v>
      </c>
      <c r="B88" s="89" t="s">
        <v>73</v>
      </c>
      <c r="C88" s="89"/>
      <c r="D88" s="89"/>
      <c r="E88" s="89"/>
      <c r="F88" s="89"/>
    </row>
    <row r="90" spans="1:6">
      <c r="A90" s="247" t="s">
        <v>36</v>
      </c>
      <c r="B90" s="247"/>
      <c r="C90" s="247"/>
      <c r="D90" s="247"/>
      <c r="E90" s="247"/>
      <c r="F90" s="247"/>
    </row>
    <row r="91" spans="1:6">
      <c r="A91" s="257" t="s">
        <v>164</v>
      </c>
      <c r="B91" s="257"/>
      <c r="C91" s="257"/>
      <c r="D91" s="257"/>
      <c r="E91" s="257"/>
      <c r="F91" s="257"/>
    </row>
    <row r="92" spans="1:6">
      <c r="A92" s="258" t="s">
        <v>37</v>
      </c>
      <c r="B92" s="258" t="s">
        <v>38</v>
      </c>
      <c r="C92" s="258"/>
      <c r="D92" s="258"/>
      <c r="E92" s="258"/>
      <c r="F92" s="236" t="s">
        <v>39</v>
      </c>
    </row>
    <row r="93" spans="1:6">
      <c r="A93" s="258"/>
      <c r="B93" s="259" t="s">
        <v>167</v>
      </c>
      <c r="C93" s="259" t="s">
        <v>168</v>
      </c>
      <c r="D93" s="259" t="s">
        <v>169</v>
      </c>
      <c r="E93" s="260" t="s">
        <v>40</v>
      </c>
      <c r="F93" s="261"/>
    </row>
    <row r="94" spans="1:6">
      <c r="A94" s="262" t="s">
        <v>41</v>
      </c>
      <c r="B94" s="276">
        <v>0</v>
      </c>
      <c r="C94" s="276">
        <v>0</v>
      </c>
      <c r="D94" s="277">
        <v>0</v>
      </c>
      <c r="E94" s="276">
        <f>SUM(B94:D94)</f>
        <v>0</v>
      </c>
      <c r="F94" s="265" t="s">
        <v>69</v>
      </c>
    </row>
    <row r="95" spans="1:6">
      <c r="A95" s="262" t="s">
        <v>43</v>
      </c>
      <c r="B95" s="276">
        <v>0</v>
      </c>
      <c r="C95" s="276">
        <v>0</v>
      </c>
      <c r="D95" s="277">
        <v>4</v>
      </c>
      <c r="E95" s="276">
        <f>SUM(B95:D95)</f>
        <v>4</v>
      </c>
      <c r="F95" s="265" t="s">
        <v>69</v>
      </c>
    </row>
    <row r="96" spans="1:6">
      <c r="A96" s="266" t="s">
        <v>17</v>
      </c>
      <c r="B96" s="277">
        <v>0</v>
      </c>
      <c r="C96" s="277">
        <v>0</v>
      </c>
      <c r="D96" s="277">
        <v>8</v>
      </c>
      <c r="E96" s="276">
        <f>SUM(B96:D96)</f>
        <v>8</v>
      </c>
      <c r="F96" s="265" t="s">
        <v>69</v>
      </c>
    </row>
    <row r="97" spans="1:6">
      <c r="A97" s="268" t="s">
        <v>14</v>
      </c>
      <c r="B97" s="276">
        <v>8</v>
      </c>
      <c r="C97" s="276">
        <v>0</v>
      </c>
      <c r="D97" s="276">
        <v>0</v>
      </c>
      <c r="E97" s="276">
        <f>SUM(B97:D97)</f>
        <v>8</v>
      </c>
      <c r="F97" s="265" t="s">
        <v>69</v>
      </c>
    </row>
    <row r="98" spans="1:6" ht="27">
      <c r="A98" s="266" t="s">
        <v>45</v>
      </c>
      <c r="B98" s="269">
        <f>((B94-B95)/100)</f>
        <v>0</v>
      </c>
      <c r="C98" s="269">
        <f t="shared" ref="C98" si="1">((C94-C95)/100)</f>
        <v>0</v>
      </c>
      <c r="D98" s="269">
        <f>((D94-D95)/100)</f>
        <v>-0.04</v>
      </c>
      <c r="E98" s="269">
        <f>((E94-E95)/E95*100)</f>
        <v>-100</v>
      </c>
      <c r="F98" s="265" t="s">
        <v>74</v>
      </c>
    </row>
    <row r="100" spans="1:6">
      <c r="C100" s="243" t="s">
        <v>47</v>
      </c>
      <c r="D100" s="243"/>
      <c r="E100" s="278">
        <v>0</v>
      </c>
      <c r="F100" s="279"/>
    </row>
    <row r="101" spans="1:6">
      <c r="C101" s="243"/>
      <c r="D101" s="243"/>
      <c r="E101" s="278"/>
      <c r="F101" s="279"/>
    </row>
    <row r="103" spans="1:6">
      <c r="A103" s="272" t="s">
        <v>49</v>
      </c>
      <c r="B103" s="272"/>
      <c r="C103" s="272"/>
      <c r="D103" s="272" t="s">
        <v>50</v>
      </c>
      <c r="E103" s="272"/>
      <c r="F103" s="272"/>
    </row>
    <row r="104" spans="1:6">
      <c r="A104" s="272"/>
      <c r="B104" s="272"/>
      <c r="C104" s="272"/>
      <c r="D104" s="272"/>
      <c r="E104" s="272"/>
      <c r="F104" s="272"/>
    </row>
    <row r="105" spans="1:6">
      <c r="A105" s="73" t="s">
        <v>51</v>
      </c>
      <c r="B105" s="73"/>
      <c r="C105" s="73"/>
      <c r="D105" s="74" t="s">
        <v>66</v>
      </c>
      <c r="E105" s="74"/>
      <c r="F105" s="74"/>
    </row>
    <row r="106" spans="1:6">
      <c r="A106" s="73"/>
      <c r="B106" s="73"/>
      <c r="C106" s="73"/>
      <c r="D106" s="74"/>
      <c r="E106" s="74"/>
      <c r="F106" s="74"/>
    </row>
    <row r="107" spans="1:6">
      <c r="A107" s="73"/>
      <c r="B107" s="73"/>
      <c r="C107" s="73"/>
      <c r="D107" s="74"/>
      <c r="E107" s="74"/>
      <c r="F107" s="74"/>
    </row>
    <row r="108" spans="1:6">
      <c r="A108" s="273"/>
      <c r="B108" s="273"/>
      <c r="C108" s="273"/>
      <c r="D108" s="273"/>
      <c r="E108" s="273"/>
      <c r="F108" s="273"/>
    </row>
    <row r="109" spans="1:6">
      <c r="A109" s="229" t="s">
        <v>185</v>
      </c>
      <c r="B109" s="229"/>
      <c r="C109" s="229"/>
      <c r="D109" s="229"/>
      <c r="E109" s="229"/>
      <c r="F109" s="229"/>
    </row>
    <row r="110" spans="1:6">
      <c r="A110" s="421"/>
      <c r="B110" s="421"/>
      <c r="C110" s="421"/>
      <c r="D110" s="421"/>
      <c r="E110" s="421"/>
      <c r="F110" s="421"/>
    </row>
    <row r="111" spans="1:6">
      <c r="A111" s="231" t="s">
        <v>3</v>
      </c>
      <c r="B111" s="231"/>
      <c r="C111" s="232" t="s">
        <v>164</v>
      </c>
      <c r="E111" s="231" t="s">
        <v>4</v>
      </c>
      <c r="F111" s="233">
        <v>43740</v>
      </c>
    </row>
    <row r="112" spans="1:6">
      <c r="A112" s="231"/>
      <c r="B112" s="231"/>
      <c r="C112" s="232"/>
      <c r="E112" s="231"/>
      <c r="F112" s="234"/>
    </row>
    <row r="114" spans="1:6">
      <c r="A114" s="231" t="s">
        <v>5</v>
      </c>
      <c r="B114" s="231"/>
      <c r="C114" s="73" t="s">
        <v>6</v>
      </c>
      <c r="D114" s="232"/>
      <c r="E114" s="232"/>
      <c r="F114" s="232"/>
    </row>
    <row r="115" spans="1:6">
      <c r="A115" s="231"/>
      <c r="B115" s="231"/>
      <c r="C115" s="232"/>
      <c r="D115" s="232"/>
      <c r="E115" s="232"/>
      <c r="F115" s="232"/>
    </row>
    <row r="117" spans="1:6">
      <c r="A117" s="235" t="s">
        <v>7</v>
      </c>
      <c r="B117" s="235"/>
      <c r="C117" s="235" t="s">
        <v>8</v>
      </c>
      <c r="D117" s="235"/>
      <c r="E117" s="235" t="s">
        <v>9</v>
      </c>
      <c r="F117" s="236" t="s">
        <v>10</v>
      </c>
    </row>
    <row r="118" spans="1:6">
      <c r="A118" s="235"/>
      <c r="B118" s="235"/>
      <c r="C118" s="235"/>
      <c r="D118" s="235"/>
      <c r="E118" s="235"/>
      <c r="F118" s="237"/>
    </row>
    <row r="119" spans="1:6">
      <c r="A119" s="238" t="s">
        <v>55</v>
      </c>
      <c r="B119" s="238"/>
      <c r="C119" s="238" t="s">
        <v>56</v>
      </c>
      <c r="D119" s="238"/>
      <c r="E119" s="239">
        <v>-0.1208</v>
      </c>
      <c r="F119" s="239">
        <v>0.30890000000000001</v>
      </c>
    </row>
    <row r="120" spans="1:6">
      <c r="A120" s="240"/>
      <c r="B120" s="240"/>
      <c r="C120" s="240"/>
      <c r="D120" s="240"/>
      <c r="E120" s="241"/>
      <c r="F120" s="242"/>
    </row>
    <row r="121" spans="1:6">
      <c r="A121" s="243" t="s">
        <v>13</v>
      </c>
      <c r="B121" s="243"/>
      <c r="C121" s="244" t="s">
        <v>14</v>
      </c>
      <c r="D121" s="235"/>
      <c r="E121" s="235" t="s">
        <v>15</v>
      </c>
      <c r="F121" s="235"/>
    </row>
    <row r="122" spans="1:6">
      <c r="A122" s="243"/>
      <c r="B122" s="243"/>
      <c r="C122" s="244"/>
      <c r="D122" s="235"/>
      <c r="E122" s="235"/>
      <c r="F122" s="235"/>
    </row>
    <row r="123" spans="1:6">
      <c r="A123" s="243"/>
      <c r="B123" s="243"/>
      <c r="C123" s="245">
        <v>764</v>
      </c>
      <c r="D123" s="246"/>
      <c r="E123" s="232" t="s">
        <v>57</v>
      </c>
      <c r="F123" s="232"/>
    </row>
    <row r="124" spans="1:6">
      <c r="A124" s="243"/>
      <c r="B124" s="243"/>
      <c r="C124" s="240"/>
      <c r="D124" s="240"/>
      <c r="E124" s="241"/>
      <c r="F124" s="242"/>
    </row>
    <row r="125" spans="1:6">
      <c r="A125" s="243"/>
      <c r="B125" s="243"/>
      <c r="C125" s="244" t="s">
        <v>17</v>
      </c>
      <c r="D125" s="235"/>
      <c r="E125" s="235" t="s">
        <v>15</v>
      </c>
      <c r="F125" s="235"/>
    </row>
    <row r="126" spans="1:6">
      <c r="A126" s="243"/>
      <c r="B126" s="243"/>
      <c r="C126" s="244"/>
      <c r="D126" s="235"/>
      <c r="E126" s="235"/>
      <c r="F126" s="235"/>
    </row>
    <row r="127" spans="1:6">
      <c r="A127" s="243"/>
      <c r="B127" s="243"/>
      <c r="C127" s="245">
        <v>1000</v>
      </c>
      <c r="D127" s="246"/>
      <c r="E127" s="232" t="s">
        <v>57</v>
      </c>
      <c r="F127" s="232"/>
    </row>
    <row r="129" spans="1:6">
      <c r="A129" s="247" t="s">
        <v>18</v>
      </c>
      <c r="B129" s="247"/>
      <c r="C129" s="247"/>
      <c r="D129" s="247"/>
      <c r="E129" s="247"/>
      <c r="F129" s="247"/>
    </row>
    <row r="130" spans="1:6">
      <c r="A130" s="248" t="s">
        <v>19</v>
      </c>
      <c r="B130" s="248"/>
      <c r="C130" s="249" t="s">
        <v>58</v>
      </c>
      <c r="D130" s="250"/>
      <c r="E130" s="250"/>
      <c r="F130" s="251"/>
    </row>
    <row r="131" spans="1:6">
      <c r="A131" s="248" t="s">
        <v>21</v>
      </c>
      <c r="B131" s="248"/>
      <c r="C131" s="252" t="s">
        <v>59</v>
      </c>
      <c r="D131" s="252"/>
      <c r="E131" s="252"/>
      <c r="F131" s="252"/>
    </row>
    <row r="132" spans="1:6">
      <c r="A132" s="248" t="s">
        <v>23</v>
      </c>
      <c r="B132" s="248"/>
      <c r="C132" s="253" t="s">
        <v>24</v>
      </c>
      <c r="D132" s="253"/>
      <c r="E132" s="253"/>
      <c r="F132" s="253"/>
    </row>
    <row r="133" spans="1:6">
      <c r="A133" s="248" t="s">
        <v>25</v>
      </c>
      <c r="B133" s="248"/>
      <c r="C133" s="253" t="s">
        <v>60</v>
      </c>
      <c r="D133" s="253"/>
      <c r="E133" s="253"/>
      <c r="F133" s="253"/>
    </row>
    <row r="134" spans="1:6">
      <c r="A134" s="254" t="s">
        <v>27</v>
      </c>
      <c r="B134" s="255"/>
      <c r="C134" s="253" t="s">
        <v>61</v>
      </c>
      <c r="D134" s="253"/>
      <c r="E134" s="253"/>
      <c r="F134" s="253"/>
    </row>
    <row r="135" spans="1:6">
      <c r="A135" s="248" t="s">
        <v>29</v>
      </c>
      <c r="B135" s="248"/>
      <c r="C135" s="253" t="s">
        <v>30</v>
      </c>
      <c r="D135" s="253"/>
      <c r="E135" s="253"/>
      <c r="F135" s="253"/>
    </row>
    <row r="136" spans="1:6">
      <c r="A136" s="9"/>
      <c r="B136" s="9"/>
      <c r="C136" s="240"/>
      <c r="D136" s="240"/>
      <c r="E136" s="240"/>
      <c r="F136" s="240"/>
    </row>
    <row r="137" spans="1:6">
      <c r="A137" s="247" t="s">
        <v>31</v>
      </c>
      <c r="B137" s="247"/>
      <c r="C137" s="247"/>
      <c r="D137" s="247"/>
      <c r="E137" s="247"/>
      <c r="F137" s="247"/>
    </row>
    <row r="138" spans="1:6">
      <c r="A138" s="256" t="s">
        <v>32</v>
      </c>
      <c r="B138" s="89" t="s">
        <v>62</v>
      </c>
      <c r="C138" s="89"/>
      <c r="D138" s="89"/>
      <c r="E138" s="89"/>
      <c r="F138" s="89"/>
    </row>
    <row r="139" spans="1:6">
      <c r="A139" s="256" t="s">
        <v>34</v>
      </c>
      <c r="B139" s="89" t="s">
        <v>63</v>
      </c>
      <c r="C139" s="89"/>
      <c r="D139" s="89"/>
      <c r="E139" s="89"/>
      <c r="F139" s="89"/>
    </row>
    <row r="141" spans="1:6">
      <c r="A141" s="247" t="s">
        <v>36</v>
      </c>
      <c r="B141" s="247"/>
      <c r="C141" s="247"/>
      <c r="D141" s="247"/>
      <c r="E141" s="247"/>
      <c r="F141" s="247"/>
    </row>
    <row r="142" spans="1:6">
      <c r="A142" s="257" t="s">
        <v>164</v>
      </c>
      <c r="B142" s="257"/>
      <c r="C142" s="257"/>
      <c r="D142" s="257"/>
      <c r="E142" s="257"/>
      <c r="F142" s="257"/>
    </row>
    <row r="143" spans="1:6">
      <c r="A143" s="258" t="s">
        <v>37</v>
      </c>
      <c r="B143" s="258" t="s">
        <v>38</v>
      </c>
      <c r="C143" s="258"/>
      <c r="D143" s="258"/>
      <c r="E143" s="258"/>
      <c r="F143" s="236" t="s">
        <v>39</v>
      </c>
    </row>
    <row r="144" spans="1:6">
      <c r="A144" s="258"/>
      <c r="B144" s="259" t="s">
        <v>167</v>
      </c>
      <c r="C144" s="259" t="s">
        <v>168</v>
      </c>
      <c r="D144" s="259" t="s">
        <v>169</v>
      </c>
      <c r="E144" s="260" t="s">
        <v>40</v>
      </c>
      <c r="F144" s="261"/>
    </row>
    <row r="145" spans="1:6">
      <c r="A145" s="262" t="s">
        <v>41</v>
      </c>
      <c r="B145" s="276">
        <v>112</v>
      </c>
      <c r="C145" s="277">
        <v>18</v>
      </c>
      <c r="D145" s="280">
        <v>48</v>
      </c>
      <c r="E145" s="276">
        <f>SUM(B145:D145)</f>
        <v>178</v>
      </c>
      <c r="F145" s="265" t="s">
        <v>64</v>
      </c>
    </row>
    <row r="146" spans="1:6">
      <c r="A146" s="262" t="s">
        <v>43</v>
      </c>
      <c r="B146" s="276">
        <v>91</v>
      </c>
      <c r="C146" s="276">
        <v>29</v>
      </c>
      <c r="D146" s="276">
        <v>87</v>
      </c>
      <c r="E146" s="276">
        <f>SUM(B146:D146)</f>
        <v>207</v>
      </c>
      <c r="F146" s="265" t="s">
        <v>64</v>
      </c>
    </row>
    <row r="147" spans="1:6">
      <c r="A147" s="266" t="s">
        <v>17</v>
      </c>
      <c r="B147" s="276">
        <v>88</v>
      </c>
      <c r="C147" s="276">
        <v>38</v>
      </c>
      <c r="D147" s="276">
        <v>91</v>
      </c>
      <c r="E147" s="276">
        <f>SUM(B147:D147)</f>
        <v>217</v>
      </c>
      <c r="F147" s="265" t="s">
        <v>64</v>
      </c>
    </row>
    <row r="148" spans="1:6">
      <c r="A148" s="268" t="s">
        <v>14</v>
      </c>
      <c r="B148" s="276">
        <v>91</v>
      </c>
      <c r="C148" s="276">
        <v>29</v>
      </c>
      <c r="D148" s="276">
        <v>87</v>
      </c>
      <c r="E148" s="276">
        <f>SUM(B148:D148)</f>
        <v>207</v>
      </c>
      <c r="F148" s="265" t="s">
        <v>64</v>
      </c>
    </row>
    <row r="149" spans="1:6" ht="27">
      <c r="A149" s="266" t="s">
        <v>45</v>
      </c>
      <c r="B149" s="269">
        <f t="shared" ref="B149:D149" si="2">((B145-B146)/B146*100)</f>
        <v>23.076923076923077</v>
      </c>
      <c r="C149" s="269">
        <f t="shared" si="2"/>
        <v>-37.931034482758619</v>
      </c>
      <c r="D149" s="269">
        <f t="shared" si="2"/>
        <v>-44.827586206896555</v>
      </c>
      <c r="E149" s="269">
        <f>((E145-E146)/E146*100)</f>
        <v>-14.009661835748794</v>
      </c>
      <c r="F149" s="265" t="s">
        <v>46</v>
      </c>
    </row>
    <row r="151" spans="1:6">
      <c r="C151" s="243" t="s">
        <v>47</v>
      </c>
      <c r="D151" s="243"/>
      <c r="E151" s="278">
        <v>0.96386000000000005</v>
      </c>
    </row>
    <row r="152" spans="1:6">
      <c r="C152" s="243"/>
      <c r="D152" s="243"/>
      <c r="E152" s="278"/>
    </row>
    <row r="154" spans="1:6">
      <c r="A154" s="272" t="s">
        <v>49</v>
      </c>
      <c r="B154" s="272"/>
      <c r="C154" s="272"/>
      <c r="D154" s="272" t="s">
        <v>50</v>
      </c>
      <c r="E154" s="272"/>
      <c r="F154" s="272"/>
    </row>
    <row r="155" spans="1:6">
      <c r="A155" s="272"/>
      <c r="B155" s="272"/>
      <c r="C155" s="272"/>
      <c r="D155" s="272"/>
      <c r="E155" s="272"/>
      <c r="F155" s="272"/>
    </row>
    <row r="156" spans="1:6">
      <c r="A156" s="73" t="s">
        <v>51</v>
      </c>
      <c r="B156" s="73"/>
      <c r="C156" s="73"/>
      <c r="D156" s="74" t="s">
        <v>66</v>
      </c>
      <c r="E156" s="74"/>
      <c r="F156" s="74"/>
    </row>
    <row r="157" spans="1:6">
      <c r="A157" s="73"/>
      <c r="B157" s="73"/>
      <c r="C157" s="73"/>
      <c r="D157" s="74"/>
      <c r="E157" s="74"/>
      <c r="F157" s="74"/>
    </row>
    <row r="158" spans="1:6">
      <c r="A158" s="73"/>
      <c r="B158" s="73"/>
      <c r="C158" s="73"/>
      <c r="D158" s="74"/>
      <c r="E158" s="74"/>
      <c r="F158" s="74"/>
    </row>
    <row r="160" spans="1:6">
      <c r="A160" s="229" t="s">
        <v>186</v>
      </c>
      <c r="B160" s="229"/>
      <c r="C160" s="229"/>
      <c r="D160" s="229"/>
      <c r="E160" s="229"/>
      <c r="F160" s="229"/>
    </row>
    <row r="162" spans="1:6">
      <c r="A162" s="231" t="s">
        <v>3</v>
      </c>
      <c r="B162" s="231"/>
      <c r="C162" s="287" t="s">
        <v>164</v>
      </c>
      <c r="E162" s="231" t="s">
        <v>4</v>
      </c>
      <c r="F162" s="288">
        <v>43745</v>
      </c>
    </row>
    <row r="163" spans="1:6">
      <c r="A163" s="231"/>
      <c r="B163" s="231"/>
      <c r="C163" s="287"/>
      <c r="E163" s="231"/>
      <c r="F163" s="289"/>
    </row>
    <row r="165" spans="1:6">
      <c r="A165" s="231" t="s">
        <v>5</v>
      </c>
      <c r="B165" s="231"/>
      <c r="C165" s="290" t="s">
        <v>83</v>
      </c>
      <c r="D165" s="287"/>
      <c r="E165" s="287"/>
      <c r="F165" s="287"/>
    </row>
    <row r="166" spans="1:6">
      <c r="A166" s="231"/>
      <c r="B166" s="231"/>
      <c r="C166" s="287"/>
      <c r="D166" s="287"/>
      <c r="E166" s="287"/>
      <c r="F166" s="287"/>
    </row>
    <row r="168" spans="1:6">
      <c r="A168" s="235" t="s">
        <v>7</v>
      </c>
      <c r="B168" s="235"/>
      <c r="C168" s="235" t="s">
        <v>8</v>
      </c>
      <c r="D168" s="235"/>
      <c r="E168" s="235" t="s">
        <v>9</v>
      </c>
      <c r="F168" s="236" t="s">
        <v>10</v>
      </c>
    </row>
    <row r="169" spans="1:6">
      <c r="A169" s="235"/>
      <c r="B169" s="235"/>
      <c r="C169" s="235"/>
      <c r="D169" s="235"/>
      <c r="E169" s="235"/>
      <c r="F169" s="237"/>
    </row>
    <row r="170" spans="1:6">
      <c r="A170" s="238" t="s">
        <v>84</v>
      </c>
      <c r="B170" s="238"/>
      <c r="C170" s="290" t="s">
        <v>85</v>
      </c>
      <c r="D170" s="290"/>
      <c r="E170" s="239">
        <v>3.6200000000000003E-2</v>
      </c>
      <c r="F170" s="239">
        <v>0.13519999999999999</v>
      </c>
    </row>
    <row r="171" spans="1:6">
      <c r="A171" s="240"/>
      <c r="B171" s="240"/>
      <c r="C171" s="240"/>
      <c r="D171" s="240"/>
      <c r="E171" s="241"/>
      <c r="F171" s="242"/>
    </row>
    <row r="172" spans="1:6">
      <c r="A172" s="243" t="s">
        <v>13</v>
      </c>
      <c r="B172" s="243"/>
      <c r="C172" s="244" t="s">
        <v>14</v>
      </c>
      <c r="D172" s="235"/>
      <c r="E172" s="235" t="s">
        <v>15</v>
      </c>
      <c r="F172" s="235"/>
    </row>
    <row r="173" spans="1:6">
      <c r="A173" s="243"/>
      <c r="B173" s="243"/>
      <c r="C173" s="244"/>
      <c r="D173" s="235"/>
      <c r="E173" s="235"/>
      <c r="F173" s="235"/>
    </row>
    <row r="174" spans="1:6">
      <c r="A174" s="243"/>
      <c r="B174" s="243"/>
      <c r="C174" s="291">
        <v>361182</v>
      </c>
      <c r="D174" s="292"/>
      <c r="E174" s="287" t="s">
        <v>80</v>
      </c>
      <c r="F174" s="287"/>
    </row>
    <row r="175" spans="1:6">
      <c r="A175" s="243"/>
      <c r="B175" s="243"/>
      <c r="C175" s="240"/>
      <c r="D175" s="240"/>
      <c r="E175" s="241"/>
      <c r="F175" s="242"/>
    </row>
    <row r="176" spans="1:6">
      <c r="A176" s="243"/>
      <c r="B176" s="243"/>
      <c r="C176" s="244" t="s">
        <v>17</v>
      </c>
      <c r="D176" s="235"/>
      <c r="E176" s="235" t="s">
        <v>15</v>
      </c>
      <c r="F176" s="235"/>
    </row>
    <row r="177" spans="1:6">
      <c r="A177" s="243"/>
      <c r="B177" s="243"/>
      <c r="C177" s="244"/>
      <c r="D177" s="235"/>
      <c r="E177" s="235"/>
      <c r="F177" s="235"/>
    </row>
    <row r="178" spans="1:6">
      <c r="A178" s="243"/>
      <c r="B178" s="243"/>
      <c r="C178" s="291">
        <v>402764</v>
      </c>
      <c r="D178" s="292"/>
      <c r="E178" s="287" t="s">
        <v>80</v>
      </c>
      <c r="F178" s="287"/>
    </row>
    <row r="180" spans="1:6">
      <c r="A180" s="247" t="s">
        <v>18</v>
      </c>
      <c r="B180" s="247"/>
      <c r="C180" s="247"/>
      <c r="D180" s="247"/>
      <c r="E180" s="247"/>
      <c r="F180" s="247"/>
    </row>
    <row r="181" spans="1:6">
      <c r="A181" s="243" t="s">
        <v>19</v>
      </c>
      <c r="B181" s="243"/>
      <c r="C181" s="293" t="s">
        <v>86</v>
      </c>
      <c r="D181" s="294"/>
      <c r="E181" s="294"/>
      <c r="F181" s="295"/>
    </row>
    <row r="182" spans="1:6">
      <c r="A182" s="296" t="s">
        <v>21</v>
      </c>
      <c r="B182" s="296"/>
      <c r="C182" s="297" t="s">
        <v>85</v>
      </c>
      <c r="D182" s="297"/>
      <c r="E182" s="297"/>
      <c r="F182" s="297"/>
    </row>
    <row r="183" spans="1:6">
      <c r="A183" s="296" t="s">
        <v>23</v>
      </c>
      <c r="B183" s="296"/>
      <c r="C183" s="298" t="s">
        <v>24</v>
      </c>
      <c r="D183" s="298"/>
      <c r="E183" s="298"/>
      <c r="F183" s="298"/>
    </row>
    <row r="184" spans="1:6">
      <c r="A184" s="296" t="s">
        <v>25</v>
      </c>
      <c r="B184" s="296"/>
      <c r="C184" s="298" t="s">
        <v>87</v>
      </c>
      <c r="D184" s="298"/>
      <c r="E184" s="298"/>
      <c r="F184" s="298"/>
    </row>
    <row r="185" spans="1:6">
      <c r="A185" s="299" t="s">
        <v>27</v>
      </c>
      <c r="B185" s="300"/>
      <c r="C185" s="298" t="s">
        <v>88</v>
      </c>
      <c r="D185" s="298"/>
      <c r="E185" s="298"/>
      <c r="F185" s="298"/>
    </row>
    <row r="186" spans="1:6">
      <c r="A186" s="296" t="s">
        <v>29</v>
      </c>
      <c r="B186" s="296"/>
      <c r="C186" s="298" t="s">
        <v>30</v>
      </c>
      <c r="D186" s="298"/>
      <c r="E186" s="298"/>
      <c r="F186" s="298"/>
    </row>
    <row r="187" spans="1:6">
      <c r="A187" s="9"/>
      <c r="B187" s="9"/>
      <c r="C187" s="240"/>
      <c r="D187" s="240"/>
      <c r="E187" s="240"/>
      <c r="F187" s="240"/>
    </row>
    <row r="188" spans="1:6">
      <c r="A188" s="247" t="s">
        <v>31</v>
      </c>
      <c r="B188" s="247"/>
      <c r="C188" s="247"/>
      <c r="D188" s="247"/>
      <c r="E188" s="247"/>
      <c r="F188" s="247"/>
    </row>
    <row r="189" spans="1:6">
      <c r="A189" s="256" t="s">
        <v>32</v>
      </c>
      <c r="B189" s="89" t="s">
        <v>89</v>
      </c>
      <c r="C189" s="89"/>
      <c r="D189" s="89"/>
      <c r="E189" s="89"/>
      <c r="F189" s="89"/>
    </row>
    <row r="190" spans="1:6">
      <c r="A190" s="256" t="s">
        <v>34</v>
      </c>
      <c r="B190" s="89" t="s">
        <v>90</v>
      </c>
      <c r="C190" s="89"/>
      <c r="D190" s="89"/>
      <c r="E190" s="89"/>
      <c r="F190" s="89"/>
    </row>
    <row r="192" spans="1:6">
      <c r="A192" s="247" t="s">
        <v>36</v>
      </c>
      <c r="B192" s="247"/>
      <c r="C192" s="247"/>
      <c r="D192" s="247"/>
      <c r="E192" s="247"/>
      <c r="F192" s="247"/>
    </row>
    <row r="193" spans="1:6">
      <c r="A193" s="257"/>
      <c r="B193" s="257"/>
      <c r="C193" s="257"/>
      <c r="D193" s="257"/>
      <c r="E193" s="257"/>
      <c r="F193" s="257"/>
    </row>
    <row r="194" spans="1:6">
      <c r="A194" s="258" t="s">
        <v>37</v>
      </c>
      <c r="B194" s="258" t="s">
        <v>38</v>
      </c>
      <c r="C194" s="258"/>
      <c r="D194" s="258"/>
      <c r="E194" s="258"/>
      <c r="F194" s="236" t="s">
        <v>39</v>
      </c>
    </row>
    <row r="195" spans="1:6">
      <c r="A195" s="258"/>
      <c r="B195" s="259" t="s">
        <v>167</v>
      </c>
      <c r="C195" s="259" t="s">
        <v>168</v>
      </c>
      <c r="D195" s="259" t="s">
        <v>169</v>
      </c>
      <c r="E195" s="260" t="s">
        <v>40</v>
      </c>
      <c r="F195" s="261"/>
    </row>
    <row r="196" spans="1:6">
      <c r="A196" s="262" t="s">
        <v>41</v>
      </c>
      <c r="B196" s="263">
        <v>24320</v>
      </c>
      <c r="C196" s="263">
        <v>25164</v>
      </c>
      <c r="D196" s="264">
        <v>24823</v>
      </c>
      <c r="E196" s="263">
        <f>SUM(B196:D196)</f>
        <v>74307</v>
      </c>
      <c r="F196" s="265" t="s">
        <v>80</v>
      </c>
    </row>
    <row r="197" spans="1:6">
      <c r="A197" s="262" t="s">
        <v>43</v>
      </c>
      <c r="B197" s="263">
        <v>33015</v>
      </c>
      <c r="C197" s="263">
        <v>33340</v>
      </c>
      <c r="D197" s="263">
        <v>30342</v>
      </c>
      <c r="E197" s="263">
        <f>SUM(B197:D197)</f>
        <v>96697</v>
      </c>
      <c r="F197" s="265" t="s">
        <v>80</v>
      </c>
    </row>
    <row r="198" spans="1:6">
      <c r="A198" s="266" t="s">
        <v>17</v>
      </c>
      <c r="B198" s="263">
        <v>33563</v>
      </c>
      <c r="C198" s="263">
        <v>33563</v>
      </c>
      <c r="D198" s="263">
        <v>33563</v>
      </c>
      <c r="E198" s="263">
        <f>SUM(B198:D198)</f>
        <v>100689</v>
      </c>
      <c r="F198" s="265" t="s">
        <v>80</v>
      </c>
    </row>
    <row r="199" spans="1:6">
      <c r="A199" s="268" t="s">
        <v>14</v>
      </c>
      <c r="B199" s="263">
        <v>33015</v>
      </c>
      <c r="C199" s="263">
        <v>33340</v>
      </c>
      <c r="D199" s="263">
        <v>30342</v>
      </c>
      <c r="E199" s="263">
        <f>SUM(B199:D199)</f>
        <v>96697</v>
      </c>
      <c r="F199" s="265" t="s">
        <v>80</v>
      </c>
    </row>
    <row r="200" spans="1:6" ht="27">
      <c r="A200" s="266" t="s">
        <v>91</v>
      </c>
      <c r="B200" s="301">
        <f>(B196-B197)/B197</f>
        <v>-0.26336513705891262</v>
      </c>
      <c r="C200" s="301">
        <f>(C196-C197)/C197</f>
        <v>-0.24523095380923815</v>
      </c>
      <c r="D200" s="301">
        <f>(D196-D197)/D197</f>
        <v>-0.18189308549205721</v>
      </c>
      <c r="E200" s="301">
        <f>(E196-E197)/E197</f>
        <v>-0.23154803147977704</v>
      </c>
      <c r="F200" s="265" t="s">
        <v>46</v>
      </c>
    </row>
    <row r="202" spans="1:6">
      <c r="C202" s="243" t="s">
        <v>47</v>
      </c>
      <c r="D202" s="243"/>
      <c r="E202" s="270">
        <f>(E196-E197)/E197</f>
        <v>-0.23154803147977704</v>
      </c>
    </row>
    <row r="203" spans="1:6">
      <c r="C203" s="243"/>
      <c r="D203" s="243"/>
      <c r="E203" s="271"/>
    </row>
    <row r="205" spans="1:6">
      <c r="A205" s="272" t="s">
        <v>49</v>
      </c>
      <c r="B205" s="272"/>
      <c r="C205" s="272"/>
      <c r="D205" s="272" t="s">
        <v>50</v>
      </c>
      <c r="E205" s="272"/>
      <c r="F205" s="272"/>
    </row>
    <row r="206" spans="1:6">
      <c r="A206" s="272"/>
      <c r="B206" s="272"/>
      <c r="C206" s="272"/>
      <c r="D206" s="272"/>
      <c r="E206" s="272"/>
      <c r="F206" s="272"/>
    </row>
    <row r="207" spans="1:6">
      <c r="A207" s="73" t="s">
        <v>92</v>
      </c>
      <c r="B207" s="73"/>
      <c r="C207" s="73"/>
      <c r="D207" s="302" t="s">
        <v>175</v>
      </c>
      <c r="E207" s="303"/>
      <c r="F207" s="304"/>
    </row>
    <row r="208" spans="1:6">
      <c r="A208" s="73"/>
      <c r="B208" s="73"/>
      <c r="C208" s="73"/>
      <c r="D208" s="305"/>
      <c r="E208" s="306"/>
      <c r="F208" s="307"/>
    </row>
    <row r="209" spans="1:6">
      <c r="A209" s="73"/>
      <c r="B209" s="73"/>
      <c r="C209" s="73"/>
      <c r="D209" s="308"/>
      <c r="E209" s="309"/>
      <c r="F209" s="310"/>
    </row>
    <row r="211" spans="1:6">
      <c r="A211" s="229" t="s">
        <v>187</v>
      </c>
      <c r="B211" s="229"/>
      <c r="C211" s="229"/>
      <c r="D211" s="229"/>
      <c r="E211" s="229"/>
      <c r="F211" s="229"/>
    </row>
    <row r="213" spans="1:6">
      <c r="A213" s="231" t="s">
        <v>3</v>
      </c>
      <c r="B213" s="231"/>
      <c r="C213" s="287" t="s">
        <v>164</v>
      </c>
      <c r="E213" s="231" t="s">
        <v>4</v>
      </c>
      <c r="F213" s="288" t="s">
        <v>176</v>
      </c>
    </row>
    <row r="214" spans="1:6">
      <c r="A214" s="231"/>
      <c r="B214" s="231"/>
      <c r="C214" s="287"/>
      <c r="E214" s="231"/>
      <c r="F214" s="289"/>
    </row>
    <row r="216" spans="1:6">
      <c r="A216" s="231" t="s">
        <v>5</v>
      </c>
      <c r="B216" s="231"/>
      <c r="C216" s="290" t="s">
        <v>83</v>
      </c>
      <c r="D216" s="287"/>
      <c r="E216" s="287"/>
      <c r="F216" s="287"/>
    </row>
    <row r="217" spans="1:6">
      <c r="A217" s="231"/>
      <c r="B217" s="231"/>
      <c r="C217" s="287"/>
      <c r="D217" s="287"/>
      <c r="E217" s="287"/>
      <c r="F217" s="287"/>
    </row>
    <row r="219" spans="1:6">
      <c r="A219" s="235" t="s">
        <v>7</v>
      </c>
      <c r="B219" s="235"/>
      <c r="C219" s="235" t="s">
        <v>8</v>
      </c>
      <c r="D219" s="235"/>
      <c r="E219" s="235" t="s">
        <v>9</v>
      </c>
      <c r="F219" s="236" t="s">
        <v>10</v>
      </c>
    </row>
    <row r="220" spans="1:6">
      <c r="A220" s="235"/>
      <c r="B220" s="235"/>
      <c r="C220" s="235"/>
      <c r="D220" s="235"/>
      <c r="E220" s="235"/>
      <c r="F220" s="237"/>
    </row>
    <row r="221" spans="1:6">
      <c r="A221" s="238" t="s">
        <v>94</v>
      </c>
      <c r="B221" s="238"/>
      <c r="C221" s="290" t="s">
        <v>85</v>
      </c>
      <c r="D221" s="290"/>
      <c r="E221" s="239">
        <v>-3.3999999999999998E-3</v>
      </c>
      <c r="F221" s="239">
        <v>-5.6300000000000003E-2</v>
      </c>
    </row>
    <row r="222" spans="1:6">
      <c r="A222" s="240"/>
      <c r="B222" s="240"/>
      <c r="C222" s="240"/>
      <c r="D222" s="240"/>
      <c r="E222" s="241"/>
      <c r="F222" s="242"/>
    </row>
    <row r="223" spans="1:6">
      <c r="A223" s="243" t="s">
        <v>13</v>
      </c>
      <c r="B223" s="243"/>
      <c r="C223" s="244" t="s">
        <v>14</v>
      </c>
      <c r="D223" s="235"/>
      <c r="E223" s="235" t="s">
        <v>15</v>
      </c>
      <c r="F223" s="235"/>
    </row>
    <row r="224" spans="1:6">
      <c r="A224" s="243"/>
      <c r="B224" s="243"/>
      <c r="C224" s="244"/>
      <c r="D224" s="235"/>
      <c r="E224" s="235"/>
      <c r="F224" s="235"/>
    </row>
    <row r="225" spans="1:6">
      <c r="A225" s="243"/>
      <c r="B225" s="243"/>
      <c r="C225" s="291">
        <v>21406</v>
      </c>
      <c r="D225" s="292"/>
      <c r="E225" s="287" t="s">
        <v>57</v>
      </c>
      <c r="F225" s="287"/>
    </row>
    <row r="226" spans="1:6">
      <c r="A226" s="243"/>
      <c r="B226" s="243"/>
      <c r="C226" s="240"/>
      <c r="D226" s="240"/>
      <c r="E226" s="241"/>
      <c r="F226" s="242"/>
    </row>
    <row r="227" spans="1:6">
      <c r="A227" s="243"/>
      <c r="B227" s="243"/>
      <c r="C227" s="244" t="s">
        <v>17</v>
      </c>
      <c r="D227" s="235"/>
      <c r="E227" s="235" t="s">
        <v>15</v>
      </c>
      <c r="F227" s="235"/>
    </row>
    <row r="228" spans="1:6">
      <c r="A228" s="243"/>
      <c r="B228" s="243"/>
      <c r="C228" s="244"/>
      <c r="D228" s="235"/>
      <c r="E228" s="235"/>
      <c r="F228" s="235"/>
    </row>
    <row r="229" spans="1:6">
      <c r="A229" s="243"/>
      <c r="B229" s="243"/>
      <c r="C229" s="291">
        <v>29078</v>
      </c>
      <c r="D229" s="292"/>
      <c r="E229" s="287" t="s">
        <v>57</v>
      </c>
      <c r="F229" s="287"/>
    </row>
    <row r="231" spans="1:6">
      <c r="A231" s="247" t="s">
        <v>18</v>
      </c>
      <c r="B231" s="247"/>
      <c r="C231" s="247"/>
      <c r="D231" s="247"/>
      <c r="E231" s="247"/>
      <c r="F231" s="247"/>
    </row>
    <row r="232" spans="1:6">
      <c r="A232" s="243" t="s">
        <v>19</v>
      </c>
      <c r="B232" s="243"/>
      <c r="C232" s="293" t="s">
        <v>95</v>
      </c>
      <c r="D232" s="294"/>
      <c r="E232" s="294"/>
      <c r="F232" s="295"/>
    </row>
    <row r="233" spans="1:6">
      <c r="A233" s="296" t="s">
        <v>21</v>
      </c>
      <c r="B233" s="296"/>
      <c r="C233" s="297" t="s">
        <v>85</v>
      </c>
      <c r="D233" s="297"/>
      <c r="E233" s="297"/>
      <c r="F233" s="297"/>
    </row>
    <row r="234" spans="1:6">
      <c r="A234" s="296" t="s">
        <v>23</v>
      </c>
      <c r="B234" s="296"/>
      <c r="C234" s="298" t="s">
        <v>24</v>
      </c>
      <c r="D234" s="298"/>
      <c r="E234" s="298"/>
      <c r="F234" s="298"/>
    </row>
    <row r="235" spans="1:6">
      <c r="A235" s="296" t="s">
        <v>25</v>
      </c>
      <c r="B235" s="296"/>
      <c r="C235" s="298" t="s">
        <v>87</v>
      </c>
      <c r="D235" s="298"/>
      <c r="E235" s="298"/>
      <c r="F235" s="298"/>
    </row>
    <row r="236" spans="1:6">
      <c r="A236" s="299" t="s">
        <v>27</v>
      </c>
      <c r="B236" s="300"/>
      <c r="C236" s="298" t="s">
        <v>96</v>
      </c>
      <c r="D236" s="298"/>
      <c r="E236" s="298"/>
      <c r="F236" s="298"/>
    </row>
    <row r="237" spans="1:6">
      <c r="A237" s="296" t="s">
        <v>29</v>
      </c>
      <c r="B237" s="296"/>
      <c r="C237" s="298" t="s">
        <v>30</v>
      </c>
      <c r="D237" s="298"/>
      <c r="E237" s="298"/>
      <c r="F237" s="298"/>
    </row>
    <row r="238" spans="1:6">
      <c r="A238" s="9"/>
      <c r="B238" s="9"/>
      <c r="C238" s="240"/>
      <c r="D238" s="240"/>
      <c r="E238" s="240"/>
      <c r="F238" s="240"/>
    </row>
    <row r="239" spans="1:6">
      <c r="A239" s="247" t="s">
        <v>31</v>
      </c>
      <c r="B239" s="247"/>
      <c r="C239" s="247"/>
      <c r="D239" s="247"/>
      <c r="E239" s="247"/>
      <c r="F239" s="247"/>
    </row>
    <row r="240" spans="1:6">
      <c r="A240" s="256" t="s">
        <v>32</v>
      </c>
      <c r="B240" s="89" t="s">
        <v>97</v>
      </c>
      <c r="C240" s="89"/>
      <c r="D240" s="89"/>
      <c r="E240" s="89"/>
      <c r="F240" s="89"/>
    </row>
    <row r="241" spans="1:6">
      <c r="A241" s="256" t="s">
        <v>34</v>
      </c>
      <c r="B241" s="89" t="s">
        <v>98</v>
      </c>
      <c r="C241" s="89"/>
      <c r="D241" s="89"/>
      <c r="E241" s="89"/>
      <c r="F241" s="89"/>
    </row>
    <row r="243" spans="1:6">
      <c r="A243" s="247" t="s">
        <v>36</v>
      </c>
      <c r="B243" s="247"/>
      <c r="C243" s="247"/>
      <c r="D243" s="247"/>
      <c r="E243" s="247"/>
      <c r="F243" s="247"/>
    </row>
    <row r="244" spans="1:6">
      <c r="A244" s="257"/>
      <c r="B244" s="257"/>
      <c r="C244" s="257"/>
      <c r="D244" s="257"/>
      <c r="E244" s="257"/>
      <c r="F244" s="257"/>
    </row>
    <row r="245" spans="1:6">
      <c r="A245" s="258" t="s">
        <v>37</v>
      </c>
      <c r="B245" s="258" t="s">
        <v>38</v>
      </c>
      <c r="C245" s="258"/>
      <c r="D245" s="258"/>
      <c r="E245" s="258"/>
      <c r="F245" s="236" t="s">
        <v>39</v>
      </c>
    </row>
    <row r="246" spans="1:6">
      <c r="A246" s="258"/>
      <c r="B246" s="259" t="s">
        <v>167</v>
      </c>
      <c r="C246" s="259" t="s">
        <v>168</v>
      </c>
      <c r="D246" s="259" t="s">
        <v>169</v>
      </c>
      <c r="E246" s="260" t="s">
        <v>40</v>
      </c>
      <c r="F246" s="261"/>
    </row>
    <row r="247" spans="1:6">
      <c r="A247" s="262" t="s">
        <v>41</v>
      </c>
      <c r="B247" s="263">
        <v>1428</v>
      </c>
      <c r="C247" s="263">
        <v>1335</v>
      </c>
      <c r="D247" s="264">
        <v>1859</v>
      </c>
      <c r="E247" s="263">
        <f>SUM(B247:D247)</f>
        <v>4622</v>
      </c>
      <c r="F247" s="265" t="s">
        <v>99</v>
      </c>
    </row>
    <row r="248" spans="1:6">
      <c r="A248" s="262" t="s">
        <v>43</v>
      </c>
      <c r="B248" s="263">
        <v>0</v>
      </c>
      <c r="C248" s="263">
        <v>78</v>
      </c>
      <c r="D248" s="263">
        <v>2631</v>
      </c>
      <c r="E248" s="263">
        <f>SUM(B248:D248)</f>
        <v>2709</v>
      </c>
      <c r="F248" s="265" t="s">
        <v>99</v>
      </c>
    </row>
    <row r="249" spans="1:6">
      <c r="A249" s="266" t="s">
        <v>17</v>
      </c>
      <c r="B249" s="263">
        <v>2642</v>
      </c>
      <c r="C249" s="263">
        <v>2658</v>
      </c>
      <c r="D249" s="263">
        <v>2642</v>
      </c>
      <c r="E249" s="263">
        <f>SUM(B249:D249)</f>
        <v>7942</v>
      </c>
      <c r="F249" s="265" t="s">
        <v>99</v>
      </c>
    </row>
    <row r="250" spans="1:6">
      <c r="A250" s="268" t="s">
        <v>14</v>
      </c>
      <c r="B250" s="263">
        <v>0</v>
      </c>
      <c r="C250" s="263">
        <v>78</v>
      </c>
      <c r="D250" s="263">
        <v>2631</v>
      </c>
      <c r="E250" s="263">
        <f>SUM(B250:D250)</f>
        <v>2709</v>
      </c>
      <c r="F250" s="265" t="s">
        <v>99</v>
      </c>
    </row>
    <row r="251" spans="1:6" ht="27">
      <c r="A251" s="266" t="s">
        <v>91</v>
      </c>
      <c r="B251" s="301" t="e">
        <f>(B247-B248)/B248</f>
        <v>#DIV/0!</v>
      </c>
      <c r="C251" s="301">
        <f>(C247-C248)/C248</f>
        <v>16.115384615384617</v>
      </c>
      <c r="D251" s="301">
        <f>(D247-D248)/D248</f>
        <v>-0.29342455340174839</v>
      </c>
      <c r="E251" s="301">
        <f>(E247-E248)/E248</f>
        <v>0.70616463639719451</v>
      </c>
      <c r="F251" s="265" t="s">
        <v>46</v>
      </c>
    </row>
    <row r="253" spans="1:6">
      <c r="C253" s="243" t="s">
        <v>47</v>
      </c>
      <c r="D253" s="243"/>
      <c r="E253" s="270">
        <f>(E247-E248)/E248</f>
        <v>0.70616463639719451</v>
      </c>
    </row>
    <row r="254" spans="1:6">
      <c r="C254" s="243"/>
      <c r="D254" s="243"/>
      <c r="E254" s="271"/>
    </row>
    <row r="256" spans="1:6">
      <c r="A256" s="272" t="s">
        <v>49</v>
      </c>
      <c r="B256" s="272"/>
      <c r="C256" s="272"/>
      <c r="D256" s="272" t="s">
        <v>50</v>
      </c>
      <c r="E256" s="272"/>
      <c r="F256" s="272"/>
    </row>
    <row r="257" spans="1:6">
      <c r="A257" s="272"/>
      <c r="B257" s="272"/>
      <c r="C257" s="272"/>
      <c r="D257" s="272"/>
      <c r="E257" s="272"/>
      <c r="F257" s="272"/>
    </row>
    <row r="258" spans="1:6">
      <c r="A258" s="73" t="s">
        <v>92</v>
      </c>
      <c r="B258" s="73"/>
      <c r="C258" s="73"/>
      <c r="D258" s="302" t="s">
        <v>175</v>
      </c>
      <c r="E258" s="303"/>
      <c r="F258" s="304"/>
    </row>
    <row r="259" spans="1:6">
      <c r="A259" s="73"/>
      <c r="B259" s="73"/>
      <c r="C259" s="73"/>
      <c r="D259" s="305"/>
      <c r="E259" s="306"/>
      <c r="F259" s="307"/>
    </row>
    <row r="260" spans="1:6">
      <c r="A260" s="73"/>
      <c r="B260" s="73"/>
      <c r="C260" s="73"/>
      <c r="D260" s="308"/>
      <c r="E260" s="309"/>
      <c r="F260" s="310"/>
    </row>
    <row r="262" spans="1:6">
      <c r="A262" s="229" t="s">
        <v>188</v>
      </c>
      <c r="B262" s="229"/>
      <c r="C262" s="229"/>
      <c r="D262" s="229"/>
      <c r="E262" s="229"/>
      <c r="F262" s="229"/>
    </row>
    <row r="264" spans="1:6">
      <c r="A264" s="231" t="s">
        <v>3</v>
      </c>
      <c r="B264" s="231"/>
      <c r="C264" s="287" t="s">
        <v>164</v>
      </c>
      <c r="E264" s="231" t="s">
        <v>4</v>
      </c>
      <c r="F264" s="288" t="s">
        <v>176</v>
      </c>
    </row>
    <row r="265" spans="1:6">
      <c r="A265" s="231"/>
      <c r="B265" s="231"/>
      <c r="C265" s="287"/>
      <c r="E265" s="231"/>
      <c r="F265" s="289"/>
    </row>
    <row r="267" spans="1:6">
      <c r="A267" s="231" t="s">
        <v>5</v>
      </c>
      <c r="B267" s="231"/>
      <c r="C267" s="290" t="s">
        <v>83</v>
      </c>
      <c r="D267" s="287"/>
      <c r="E267" s="287"/>
      <c r="F267" s="287"/>
    </row>
    <row r="268" spans="1:6">
      <c r="A268" s="231"/>
      <c r="B268" s="231"/>
      <c r="C268" s="287"/>
      <c r="D268" s="287"/>
      <c r="E268" s="287"/>
      <c r="F268" s="287"/>
    </row>
    <row r="270" spans="1:6">
      <c r="A270" s="235" t="s">
        <v>7</v>
      </c>
      <c r="B270" s="235"/>
      <c r="C270" s="235" t="s">
        <v>8</v>
      </c>
      <c r="D270" s="235"/>
      <c r="E270" s="235" t="s">
        <v>9</v>
      </c>
      <c r="F270" s="236" t="s">
        <v>10</v>
      </c>
    </row>
    <row r="271" spans="1:6">
      <c r="A271" s="235"/>
      <c r="B271" s="235"/>
      <c r="C271" s="235"/>
      <c r="D271" s="235"/>
      <c r="E271" s="235"/>
      <c r="F271" s="237"/>
    </row>
    <row r="272" spans="1:6">
      <c r="A272" s="238" t="s">
        <v>101</v>
      </c>
      <c r="B272" s="238"/>
      <c r="C272" s="290" t="s">
        <v>85</v>
      </c>
      <c r="D272" s="290"/>
      <c r="E272" s="239">
        <v>0.17399999999999999</v>
      </c>
      <c r="F272" s="239">
        <v>-0.1482</v>
      </c>
    </row>
    <row r="273" spans="1:6">
      <c r="A273" s="240"/>
      <c r="B273" s="240"/>
      <c r="C273" s="240"/>
      <c r="D273" s="240"/>
      <c r="E273" s="241"/>
      <c r="F273" s="242"/>
    </row>
    <row r="274" spans="1:6">
      <c r="A274" s="243" t="s">
        <v>13</v>
      </c>
      <c r="B274" s="243"/>
      <c r="C274" s="244" t="s">
        <v>14</v>
      </c>
      <c r="D274" s="235"/>
      <c r="E274" s="235" t="s">
        <v>15</v>
      </c>
      <c r="F274" s="235"/>
    </row>
    <row r="275" spans="1:6">
      <c r="A275" s="243"/>
      <c r="B275" s="243"/>
      <c r="C275" s="244"/>
      <c r="D275" s="235"/>
      <c r="E275" s="235"/>
      <c r="F275" s="235"/>
    </row>
    <row r="276" spans="1:6">
      <c r="A276" s="243"/>
      <c r="B276" s="243"/>
      <c r="C276" s="291">
        <v>6093</v>
      </c>
      <c r="D276" s="292"/>
      <c r="E276" s="287" t="s">
        <v>102</v>
      </c>
      <c r="F276" s="287"/>
    </row>
    <row r="277" spans="1:6">
      <c r="A277" s="243"/>
      <c r="B277" s="243"/>
      <c r="C277" s="240"/>
      <c r="D277" s="240"/>
      <c r="E277" s="241"/>
      <c r="F277" s="242"/>
    </row>
    <row r="278" spans="1:6">
      <c r="A278" s="243"/>
      <c r="B278" s="243"/>
      <c r="C278" s="244" t="s">
        <v>17</v>
      </c>
      <c r="D278" s="235"/>
      <c r="E278" s="235" t="s">
        <v>15</v>
      </c>
      <c r="F278" s="235"/>
    </row>
    <row r="279" spans="1:6">
      <c r="A279" s="243"/>
      <c r="B279" s="243"/>
      <c r="C279" s="244"/>
      <c r="D279" s="235"/>
      <c r="E279" s="235"/>
      <c r="F279" s="235"/>
    </row>
    <row r="280" spans="1:6">
      <c r="A280" s="243"/>
      <c r="B280" s="243"/>
      <c r="C280" s="291">
        <v>4776</v>
      </c>
      <c r="D280" s="292"/>
      <c r="E280" s="287" t="s">
        <v>102</v>
      </c>
      <c r="F280" s="287"/>
    </row>
    <row r="282" spans="1:6">
      <c r="A282" s="247" t="s">
        <v>18</v>
      </c>
      <c r="B282" s="247"/>
      <c r="C282" s="247"/>
      <c r="D282" s="247"/>
      <c r="E282" s="247"/>
      <c r="F282" s="247"/>
    </row>
    <row r="283" spans="1:6">
      <c r="A283" s="243" t="s">
        <v>19</v>
      </c>
      <c r="B283" s="243"/>
      <c r="C283" s="293" t="s">
        <v>103</v>
      </c>
      <c r="D283" s="294"/>
      <c r="E283" s="294"/>
      <c r="F283" s="295"/>
    </row>
    <row r="284" spans="1:6">
      <c r="A284" s="296" t="s">
        <v>21</v>
      </c>
      <c r="B284" s="296"/>
      <c r="C284" s="297" t="s">
        <v>85</v>
      </c>
      <c r="D284" s="297"/>
      <c r="E284" s="297"/>
      <c r="F284" s="297"/>
    </row>
    <row r="285" spans="1:6">
      <c r="A285" s="296" t="s">
        <v>23</v>
      </c>
      <c r="B285" s="296"/>
      <c r="C285" s="298" t="s">
        <v>24</v>
      </c>
      <c r="D285" s="298"/>
      <c r="E285" s="298"/>
      <c r="F285" s="298"/>
    </row>
    <row r="286" spans="1:6">
      <c r="A286" s="296" t="s">
        <v>25</v>
      </c>
      <c r="B286" s="296"/>
      <c r="C286" s="298" t="s">
        <v>87</v>
      </c>
      <c r="D286" s="298"/>
      <c r="E286" s="298"/>
      <c r="F286" s="298"/>
    </row>
    <row r="287" spans="1:6">
      <c r="A287" s="299" t="s">
        <v>27</v>
      </c>
      <c r="B287" s="300"/>
      <c r="C287" s="298" t="s">
        <v>96</v>
      </c>
      <c r="D287" s="298"/>
      <c r="E287" s="298"/>
      <c r="F287" s="298"/>
    </row>
    <row r="288" spans="1:6">
      <c r="A288" s="296" t="s">
        <v>29</v>
      </c>
      <c r="B288" s="296"/>
      <c r="C288" s="298" t="s">
        <v>30</v>
      </c>
      <c r="D288" s="298"/>
      <c r="E288" s="298"/>
      <c r="F288" s="298"/>
    </row>
    <row r="289" spans="1:6">
      <c r="A289" s="9"/>
      <c r="B289" s="9"/>
      <c r="C289" s="240"/>
      <c r="D289" s="240"/>
      <c r="E289" s="240"/>
      <c r="F289" s="240"/>
    </row>
    <row r="290" spans="1:6">
      <c r="A290" s="247" t="s">
        <v>31</v>
      </c>
      <c r="B290" s="247"/>
      <c r="C290" s="247"/>
      <c r="D290" s="247"/>
      <c r="E290" s="247"/>
      <c r="F290" s="247"/>
    </row>
    <row r="291" spans="1:6">
      <c r="A291" s="256" t="s">
        <v>32</v>
      </c>
      <c r="B291" s="89" t="s">
        <v>104</v>
      </c>
      <c r="C291" s="89"/>
      <c r="D291" s="89"/>
      <c r="E291" s="89"/>
      <c r="F291" s="89"/>
    </row>
    <row r="292" spans="1:6">
      <c r="A292" s="256" t="s">
        <v>34</v>
      </c>
      <c r="B292" s="89" t="s">
        <v>105</v>
      </c>
      <c r="C292" s="89"/>
      <c r="D292" s="89"/>
      <c r="E292" s="89"/>
      <c r="F292" s="89"/>
    </row>
    <row r="294" spans="1:6">
      <c r="A294" s="247" t="s">
        <v>36</v>
      </c>
      <c r="B294" s="247"/>
      <c r="C294" s="247"/>
      <c r="D294" s="247"/>
      <c r="E294" s="247"/>
      <c r="F294" s="247"/>
    </row>
    <row r="295" spans="1:6">
      <c r="A295" s="257"/>
      <c r="B295" s="257"/>
      <c r="C295" s="257"/>
      <c r="D295" s="257"/>
      <c r="E295" s="257"/>
      <c r="F295" s="257"/>
    </row>
    <row r="296" spans="1:6">
      <c r="A296" s="258" t="s">
        <v>37</v>
      </c>
      <c r="B296" s="258" t="s">
        <v>38</v>
      </c>
      <c r="C296" s="258"/>
      <c r="D296" s="258"/>
      <c r="E296" s="258"/>
      <c r="F296" s="236" t="s">
        <v>39</v>
      </c>
    </row>
    <row r="297" spans="1:6">
      <c r="A297" s="258"/>
      <c r="B297" s="259" t="s">
        <v>167</v>
      </c>
      <c r="C297" s="259" t="s">
        <v>168</v>
      </c>
      <c r="D297" s="259" t="s">
        <v>169</v>
      </c>
      <c r="E297" s="260" t="s">
        <v>40</v>
      </c>
      <c r="F297" s="261"/>
    </row>
    <row r="298" spans="1:6">
      <c r="A298" s="262" t="s">
        <v>41</v>
      </c>
      <c r="B298" s="263">
        <v>471</v>
      </c>
      <c r="C298" s="263">
        <v>470</v>
      </c>
      <c r="D298" s="264">
        <v>240</v>
      </c>
      <c r="E298" s="263">
        <f>SUM(B298:D298)</f>
        <v>1181</v>
      </c>
      <c r="F298" s="265" t="s">
        <v>102</v>
      </c>
    </row>
    <row r="299" spans="1:6">
      <c r="A299" s="262" t="s">
        <v>43</v>
      </c>
      <c r="B299" s="263">
        <v>373</v>
      </c>
      <c r="C299" s="263">
        <v>416</v>
      </c>
      <c r="D299" s="263">
        <v>291</v>
      </c>
      <c r="E299" s="263">
        <f>SUM(B299:D299)</f>
        <v>1080</v>
      </c>
      <c r="F299" s="265" t="s">
        <v>102</v>
      </c>
    </row>
    <row r="300" spans="1:6">
      <c r="A300" s="266" t="s">
        <v>17</v>
      </c>
      <c r="B300" s="263">
        <v>398</v>
      </c>
      <c r="C300" s="263">
        <v>398</v>
      </c>
      <c r="D300" s="263">
        <v>398</v>
      </c>
      <c r="E300" s="263">
        <f>SUM(B300:D300)</f>
        <v>1194</v>
      </c>
      <c r="F300" s="265" t="s">
        <v>102</v>
      </c>
    </row>
    <row r="301" spans="1:6">
      <c r="A301" s="268" t="s">
        <v>14</v>
      </c>
      <c r="B301" s="263">
        <v>373</v>
      </c>
      <c r="C301" s="263">
        <v>416</v>
      </c>
      <c r="D301" s="263">
        <v>291</v>
      </c>
      <c r="E301" s="263">
        <f>SUM(B301:D301)</f>
        <v>1080</v>
      </c>
      <c r="F301" s="265" t="s">
        <v>102</v>
      </c>
    </row>
    <row r="302" spans="1:6" ht="27">
      <c r="A302" s="266" t="s">
        <v>91</v>
      </c>
      <c r="B302" s="301">
        <f>(B298-B299)/B299</f>
        <v>0.26273458445040215</v>
      </c>
      <c r="C302" s="301">
        <f>(C298-C299)/C299</f>
        <v>0.12980769230769232</v>
      </c>
      <c r="D302" s="301">
        <f>(D298-D299)/D299</f>
        <v>-0.17525773195876287</v>
      </c>
      <c r="E302" s="301">
        <f>(E298-E299)/E299</f>
        <v>9.3518518518518515E-2</v>
      </c>
      <c r="F302" s="265" t="s">
        <v>46</v>
      </c>
    </row>
    <row r="304" spans="1:6">
      <c r="C304" s="243" t="s">
        <v>47</v>
      </c>
      <c r="D304" s="243"/>
      <c r="E304" s="270">
        <f>(E298-E299)/E299</f>
        <v>9.3518518518518515E-2</v>
      </c>
    </row>
    <row r="305" spans="1:6">
      <c r="C305" s="243"/>
      <c r="D305" s="243"/>
      <c r="E305" s="271"/>
    </row>
    <row r="307" spans="1:6">
      <c r="A307" s="272" t="s">
        <v>49</v>
      </c>
      <c r="B307" s="272"/>
      <c r="C307" s="272"/>
      <c r="D307" s="272" t="s">
        <v>50</v>
      </c>
      <c r="E307" s="272"/>
      <c r="F307" s="272"/>
    </row>
    <row r="308" spans="1:6">
      <c r="A308" s="272"/>
      <c r="B308" s="272"/>
      <c r="C308" s="272"/>
      <c r="D308" s="272"/>
      <c r="E308" s="272"/>
      <c r="F308" s="272"/>
    </row>
    <row r="309" spans="1:6">
      <c r="A309" s="73" t="s">
        <v>92</v>
      </c>
      <c r="B309" s="73"/>
      <c r="C309" s="73"/>
      <c r="D309" s="302" t="s">
        <v>175</v>
      </c>
      <c r="E309" s="303"/>
      <c r="F309" s="304"/>
    </row>
    <row r="310" spans="1:6">
      <c r="A310" s="73"/>
      <c r="B310" s="73"/>
      <c r="C310" s="73"/>
      <c r="D310" s="305"/>
      <c r="E310" s="306"/>
      <c r="F310" s="307"/>
    </row>
    <row r="311" spans="1:6">
      <c r="A311" s="73"/>
      <c r="B311" s="73"/>
      <c r="C311" s="73"/>
      <c r="D311" s="308"/>
      <c r="E311" s="309"/>
      <c r="F311" s="310"/>
    </row>
    <row r="313" spans="1:6">
      <c r="A313" s="229" t="s">
        <v>189</v>
      </c>
      <c r="B313" s="229"/>
      <c r="C313" s="229"/>
      <c r="D313" s="229"/>
      <c r="E313" s="229"/>
      <c r="F313" s="229"/>
    </row>
    <row r="315" spans="1:6">
      <c r="A315" s="231" t="s">
        <v>3</v>
      </c>
      <c r="B315" s="231"/>
      <c r="C315" s="287" t="s">
        <v>164</v>
      </c>
      <c r="E315" s="231" t="s">
        <v>4</v>
      </c>
      <c r="F315" s="288" t="s">
        <v>176</v>
      </c>
    </row>
    <row r="316" spans="1:6">
      <c r="A316" s="231"/>
      <c r="B316" s="231"/>
      <c r="C316" s="287"/>
      <c r="E316" s="231"/>
      <c r="F316" s="289"/>
    </row>
    <row r="318" spans="1:6">
      <c r="A318" s="231" t="s">
        <v>5</v>
      </c>
      <c r="B318" s="231"/>
      <c r="C318" s="290" t="s">
        <v>83</v>
      </c>
      <c r="D318" s="287"/>
      <c r="E318" s="287"/>
      <c r="F318" s="287"/>
    </row>
    <row r="319" spans="1:6">
      <c r="A319" s="231"/>
      <c r="B319" s="231"/>
      <c r="C319" s="287"/>
      <c r="D319" s="287"/>
      <c r="E319" s="287"/>
      <c r="F319" s="287"/>
    </row>
    <row r="321" spans="1:6">
      <c r="A321" s="235" t="s">
        <v>7</v>
      </c>
      <c r="B321" s="235"/>
      <c r="C321" s="235" t="s">
        <v>8</v>
      </c>
      <c r="D321" s="235"/>
      <c r="E321" s="235" t="s">
        <v>9</v>
      </c>
      <c r="F321" s="236" t="s">
        <v>10</v>
      </c>
    </row>
    <row r="322" spans="1:6">
      <c r="A322" s="235"/>
      <c r="B322" s="235"/>
      <c r="C322" s="235"/>
      <c r="D322" s="235"/>
      <c r="E322" s="235"/>
      <c r="F322" s="237"/>
    </row>
    <row r="323" spans="1:6">
      <c r="A323" s="238" t="s">
        <v>107</v>
      </c>
      <c r="B323" s="238"/>
      <c r="C323" s="290" t="s">
        <v>85</v>
      </c>
      <c r="D323" s="290"/>
      <c r="E323" s="239">
        <v>0</v>
      </c>
      <c r="F323" s="239">
        <v>0.24279999999999999</v>
      </c>
    </row>
    <row r="324" spans="1:6">
      <c r="A324" s="240"/>
      <c r="B324" s="240"/>
      <c r="C324" s="240"/>
      <c r="D324" s="240"/>
      <c r="E324" s="241"/>
      <c r="F324" s="242"/>
    </row>
    <row r="325" spans="1:6">
      <c r="A325" s="243" t="s">
        <v>13</v>
      </c>
      <c r="B325" s="243"/>
      <c r="C325" s="244" t="s">
        <v>14</v>
      </c>
      <c r="D325" s="235"/>
      <c r="E325" s="235" t="s">
        <v>15</v>
      </c>
      <c r="F325" s="235"/>
    </row>
    <row r="326" spans="1:6">
      <c r="A326" s="243"/>
      <c r="B326" s="243"/>
      <c r="C326" s="244"/>
      <c r="D326" s="235"/>
      <c r="E326" s="235"/>
      <c r="F326" s="235"/>
    </row>
    <row r="327" spans="1:6">
      <c r="A327" s="243"/>
      <c r="B327" s="243"/>
      <c r="C327" s="291">
        <v>6093</v>
      </c>
      <c r="D327" s="292"/>
      <c r="E327" s="287" t="s">
        <v>57</v>
      </c>
      <c r="F327" s="287"/>
    </row>
    <row r="328" spans="1:6">
      <c r="A328" s="243"/>
      <c r="B328" s="243"/>
      <c r="C328" s="240"/>
      <c r="D328" s="240"/>
      <c r="E328" s="241"/>
      <c r="F328" s="242"/>
    </row>
    <row r="329" spans="1:6">
      <c r="A329" s="243"/>
      <c r="B329" s="243"/>
      <c r="C329" s="244" t="s">
        <v>17</v>
      </c>
      <c r="D329" s="235"/>
      <c r="E329" s="235" t="s">
        <v>15</v>
      </c>
      <c r="F329" s="235"/>
    </row>
    <row r="330" spans="1:6">
      <c r="A330" s="243"/>
      <c r="B330" s="243"/>
      <c r="C330" s="244"/>
      <c r="D330" s="235"/>
      <c r="E330" s="235"/>
      <c r="F330" s="235"/>
    </row>
    <row r="331" spans="1:6">
      <c r="A331" s="243"/>
      <c r="B331" s="243"/>
      <c r="C331" s="291">
        <v>6500</v>
      </c>
      <c r="D331" s="292"/>
      <c r="E331" s="287" t="s">
        <v>57</v>
      </c>
      <c r="F331" s="287"/>
    </row>
    <row r="333" spans="1:6">
      <c r="A333" s="247" t="s">
        <v>18</v>
      </c>
      <c r="B333" s="247"/>
      <c r="C333" s="247"/>
      <c r="D333" s="247"/>
      <c r="E333" s="247"/>
      <c r="F333" s="247"/>
    </row>
    <row r="334" spans="1:6">
      <c r="A334" s="243" t="s">
        <v>19</v>
      </c>
      <c r="B334" s="243"/>
      <c r="C334" s="293" t="s">
        <v>108</v>
      </c>
      <c r="D334" s="294"/>
      <c r="E334" s="294"/>
      <c r="F334" s="295"/>
    </row>
    <row r="335" spans="1:6">
      <c r="A335" s="296" t="s">
        <v>21</v>
      </c>
      <c r="B335" s="296"/>
      <c r="C335" s="297" t="s">
        <v>85</v>
      </c>
      <c r="D335" s="297"/>
      <c r="E335" s="297"/>
      <c r="F335" s="297"/>
    </row>
    <row r="336" spans="1:6">
      <c r="A336" s="296" t="s">
        <v>23</v>
      </c>
      <c r="B336" s="296"/>
      <c r="C336" s="298" t="s">
        <v>24</v>
      </c>
      <c r="D336" s="298"/>
      <c r="E336" s="298"/>
      <c r="F336" s="298"/>
    </row>
    <row r="337" spans="1:6">
      <c r="A337" s="296" t="s">
        <v>25</v>
      </c>
      <c r="B337" s="296"/>
      <c r="C337" s="298" t="s">
        <v>87</v>
      </c>
      <c r="D337" s="298"/>
      <c r="E337" s="298"/>
      <c r="F337" s="298"/>
    </row>
    <row r="338" spans="1:6">
      <c r="A338" s="299" t="s">
        <v>27</v>
      </c>
      <c r="B338" s="300"/>
      <c r="C338" s="298" t="s">
        <v>96</v>
      </c>
      <c r="D338" s="298"/>
      <c r="E338" s="298"/>
      <c r="F338" s="298"/>
    </row>
    <row r="339" spans="1:6">
      <c r="A339" s="296" t="s">
        <v>29</v>
      </c>
      <c r="B339" s="296"/>
      <c r="C339" s="298" t="s">
        <v>30</v>
      </c>
      <c r="D339" s="298"/>
      <c r="E339" s="298"/>
      <c r="F339" s="298"/>
    </row>
    <row r="340" spans="1:6">
      <c r="A340" s="9"/>
      <c r="B340" s="9"/>
      <c r="C340" s="240"/>
      <c r="D340" s="240"/>
      <c r="E340" s="240"/>
      <c r="F340" s="240"/>
    </row>
    <row r="341" spans="1:6">
      <c r="A341" s="247" t="s">
        <v>31</v>
      </c>
      <c r="B341" s="247"/>
      <c r="C341" s="247"/>
      <c r="D341" s="247"/>
      <c r="E341" s="247"/>
      <c r="F341" s="247"/>
    </row>
    <row r="342" spans="1:6">
      <c r="A342" s="256" t="s">
        <v>32</v>
      </c>
      <c r="B342" s="89" t="s">
        <v>109</v>
      </c>
      <c r="C342" s="89"/>
      <c r="D342" s="89"/>
      <c r="E342" s="89"/>
      <c r="F342" s="89"/>
    </row>
    <row r="343" spans="1:6">
      <c r="A343" s="256" t="s">
        <v>34</v>
      </c>
      <c r="B343" s="89" t="s">
        <v>110</v>
      </c>
      <c r="C343" s="89"/>
      <c r="D343" s="89"/>
      <c r="E343" s="89"/>
      <c r="F343" s="89"/>
    </row>
    <row r="345" spans="1:6">
      <c r="A345" s="247" t="s">
        <v>36</v>
      </c>
      <c r="B345" s="247"/>
      <c r="C345" s="247"/>
      <c r="D345" s="247"/>
      <c r="E345" s="247"/>
      <c r="F345" s="247"/>
    </row>
    <row r="346" spans="1:6">
      <c r="A346" s="257"/>
      <c r="B346" s="257"/>
      <c r="C346" s="257"/>
      <c r="D346" s="257"/>
      <c r="E346" s="257"/>
      <c r="F346" s="257"/>
    </row>
    <row r="347" spans="1:6">
      <c r="A347" s="258" t="s">
        <v>37</v>
      </c>
      <c r="B347" s="258" t="s">
        <v>38</v>
      </c>
      <c r="C347" s="258"/>
      <c r="D347" s="258"/>
      <c r="E347" s="258"/>
      <c r="F347" s="236" t="s">
        <v>39</v>
      </c>
    </row>
    <row r="348" spans="1:6">
      <c r="A348" s="258"/>
      <c r="B348" s="259" t="s">
        <v>167</v>
      </c>
      <c r="C348" s="259" t="s">
        <v>168</v>
      </c>
      <c r="D348" s="259" t="s">
        <v>169</v>
      </c>
      <c r="E348" s="260" t="s">
        <v>40</v>
      </c>
      <c r="F348" s="261"/>
    </row>
    <row r="349" spans="1:6">
      <c r="A349" s="262" t="s">
        <v>41</v>
      </c>
      <c r="B349" s="263">
        <v>491</v>
      </c>
      <c r="C349" s="263">
        <v>951</v>
      </c>
      <c r="D349" s="264">
        <v>685</v>
      </c>
      <c r="E349" s="263">
        <f>SUM(B349:D349)</f>
        <v>2127</v>
      </c>
      <c r="F349" s="265" t="s">
        <v>99</v>
      </c>
    </row>
    <row r="350" spans="1:6">
      <c r="A350" s="262" t="s">
        <v>43</v>
      </c>
      <c r="B350" s="263">
        <v>635</v>
      </c>
      <c r="C350" s="263">
        <v>588</v>
      </c>
      <c r="D350" s="263">
        <v>522</v>
      </c>
      <c r="E350" s="263">
        <f>SUM(B350:D350)</f>
        <v>1745</v>
      </c>
      <c r="F350" s="265" t="s">
        <v>99</v>
      </c>
    </row>
    <row r="351" spans="1:6">
      <c r="A351" s="266" t="s">
        <v>17</v>
      </c>
      <c r="B351" s="263">
        <v>541</v>
      </c>
      <c r="C351" s="263">
        <v>541</v>
      </c>
      <c r="D351" s="263">
        <v>541</v>
      </c>
      <c r="E351" s="263">
        <f>SUM(B351:D351)</f>
        <v>1623</v>
      </c>
      <c r="F351" s="265" t="s">
        <v>99</v>
      </c>
    </row>
    <row r="352" spans="1:6">
      <c r="A352" s="268" t="s">
        <v>14</v>
      </c>
      <c r="B352" s="263">
        <v>635</v>
      </c>
      <c r="C352" s="263">
        <v>588</v>
      </c>
      <c r="D352" s="263">
        <v>522</v>
      </c>
      <c r="E352" s="263">
        <f>SUM(B352:D352)</f>
        <v>1745</v>
      </c>
      <c r="F352" s="265" t="s">
        <v>99</v>
      </c>
    </row>
    <row r="353" spans="1:6" ht="27">
      <c r="A353" s="266" t="s">
        <v>91</v>
      </c>
      <c r="B353" s="301">
        <f>(B349-B350)/B350</f>
        <v>-0.22677165354330708</v>
      </c>
      <c r="C353" s="301">
        <f>(C349-C350)/C350</f>
        <v>0.61734693877551017</v>
      </c>
      <c r="D353" s="301">
        <f>(D349-D350)/D350</f>
        <v>0.31226053639846746</v>
      </c>
      <c r="E353" s="301">
        <f>(E349-E350)/E350</f>
        <v>0.21891117478510028</v>
      </c>
      <c r="F353" s="265" t="s">
        <v>46</v>
      </c>
    </row>
    <row r="355" spans="1:6">
      <c r="C355" s="243" t="s">
        <v>47</v>
      </c>
      <c r="D355" s="243"/>
      <c r="E355" s="270">
        <f>(E349-E350)/E350</f>
        <v>0.21891117478510028</v>
      </c>
    </row>
    <row r="356" spans="1:6">
      <c r="C356" s="243"/>
      <c r="D356" s="243"/>
      <c r="E356" s="271"/>
    </row>
    <row r="358" spans="1:6">
      <c r="A358" s="272" t="s">
        <v>49</v>
      </c>
      <c r="B358" s="272"/>
      <c r="C358" s="272"/>
      <c r="D358" s="272" t="s">
        <v>50</v>
      </c>
      <c r="E358" s="272"/>
      <c r="F358" s="272"/>
    </row>
    <row r="359" spans="1:6">
      <c r="A359" s="272"/>
      <c r="B359" s="272"/>
      <c r="C359" s="272"/>
      <c r="D359" s="272"/>
      <c r="E359" s="272"/>
      <c r="F359" s="272"/>
    </row>
    <row r="360" spans="1:6">
      <c r="A360" s="73" t="s">
        <v>92</v>
      </c>
      <c r="B360" s="73"/>
      <c r="C360" s="73"/>
      <c r="D360" s="302" t="s">
        <v>175</v>
      </c>
      <c r="E360" s="303"/>
      <c r="F360" s="304"/>
    </row>
    <row r="361" spans="1:6">
      <c r="A361" s="73"/>
      <c r="B361" s="73"/>
      <c r="C361" s="73"/>
      <c r="D361" s="305"/>
      <c r="E361" s="306"/>
      <c r="F361" s="307"/>
    </row>
    <row r="362" spans="1:6">
      <c r="A362" s="73"/>
      <c r="B362" s="73"/>
      <c r="C362" s="73"/>
      <c r="D362" s="308"/>
      <c r="E362" s="309"/>
      <c r="F362" s="310"/>
    </row>
    <row r="364" spans="1:6">
      <c r="A364" s="229" t="s">
        <v>190</v>
      </c>
      <c r="B364" s="229"/>
      <c r="C364" s="229"/>
      <c r="D364" s="229"/>
      <c r="E364" s="229"/>
      <c r="F364" s="229"/>
    </row>
    <row r="366" spans="1:6">
      <c r="A366" s="231" t="s">
        <v>3</v>
      </c>
      <c r="B366" s="231"/>
      <c r="C366" s="287" t="s">
        <v>164</v>
      </c>
      <c r="E366" s="231" t="s">
        <v>4</v>
      </c>
      <c r="F366" s="288">
        <v>43745</v>
      </c>
    </row>
    <row r="367" spans="1:6">
      <c r="A367" s="231"/>
      <c r="B367" s="231"/>
      <c r="C367" s="287"/>
      <c r="E367" s="231"/>
      <c r="F367" s="289"/>
    </row>
    <row r="369" spans="1:6">
      <c r="A369" s="231" t="s">
        <v>5</v>
      </c>
      <c r="B369" s="231"/>
      <c r="C369" s="290" t="s">
        <v>83</v>
      </c>
      <c r="D369" s="287"/>
      <c r="E369" s="287"/>
      <c r="F369" s="287"/>
    </row>
    <row r="370" spans="1:6">
      <c r="A370" s="231"/>
      <c r="B370" s="231"/>
      <c r="C370" s="287"/>
      <c r="D370" s="287"/>
      <c r="E370" s="287"/>
      <c r="F370" s="287"/>
    </row>
    <row r="372" spans="1:6">
      <c r="A372" s="235" t="s">
        <v>7</v>
      </c>
      <c r="B372" s="235"/>
      <c r="C372" s="235" t="s">
        <v>8</v>
      </c>
      <c r="D372" s="235"/>
      <c r="E372" s="235" t="s">
        <v>9</v>
      </c>
      <c r="F372" s="236" t="s">
        <v>10</v>
      </c>
    </row>
    <row r="373" spans="1:6">
      <c r="A373" s="235"/>
      <c r="B373" s="235"/>
      <c r="C373" s="235"/>
      <c r="D373" s="235"/>
      <c r="E373" s="235"/>
      <c r="F373" s="237"/>
    </row>
    <row r="374" spans="1:6">
      <c r="A374" s="238" t="s">
        <v>115</v>
      </c>
      <c r="B374" s="238"/>
      <c r="C374" s="290" t="s">
        <v>85</v>
      </c>
      <c r="D374" s="290"/>
      <c r="E374" s="239">
        <v>0.20549999999999999</v>
      </c>
      <c r="F374" s="239">
        <v>8.1799999999999998E-2</v>
      </c>
    </row>
    <row r="375" spans="1:6">
      <c r="A375" s="240"/>
      <c r="B375" s="240"/>
      <c r="C375" s="240"/>
      <c r="D375" s="240"/>
      <c r="E375" s="241"/>
      <c r="F375" s="242"/>
    </row>
    <row r="376" spans="1:6">
      <c r="A376" s="243" t="s">
        <v>13</v>
      </c>
      <c r="B376" s="243"/>
      <c r="C376" s="244" t="s">
        <v>14</v>
      </c>
      <c r="D376" s="235"/>
      <c r="E376" s="235" t="s">
        <v>15</v>
      </c>
      <c r="F376" s="235"/>
    </row>
    <row r="377" spans="1:6">
      <c r="A377" s="243"/>
      <c r="B377" s="243"/>
      <c r="C377" s="244"/>
      <c r="D377" s="235"/>
      <c r="E377" s="235"/>
      <c r="F377" s="235"/>
    </row>
    <row r="378" spans="1:6">
      <c r="A378" s="243"/>
      <c r="B378" s="243"/>
      <c r="C378" s="291">
        <v>1048</v>
      </c>
      <c r="D378" s="292"/>
      <c r="E378" s="287" t="s">
        <v>57</v>
      </c>
      <c r="F378" s="287"/>
    </row>
    <row r="379" spans="1:6">
      <c r="A379" s="243"/>
      <c r="B379" s="243"/>
      <c r="C379" s="240"/>
      <c r="D379" s="240"/>
      <c r="E379" s="241"/>
      <c r="F379" s="242"/>
    </row>
    <row r="380" spans="1:6">
      <c r="A380" s="243"/>
      <c r="B380" s="243"/>
      <c r="C380" s="244" t="s">
        <v>17</v>
      </c>
      <c r="D380" s="235"/>
      <c r="E380" s="235" t="s">
        <v>15</v>
      </c>
      <c r="F380" s="235"/>
    </row>
    <row r="381" spans="1:6">
      <c r="A381" s="243"/>
      <c r="B381" s="243"/>
      <c r="C381" s="244"/>
      <c r="D381" s="235"/>
      <c r="E381" s="235"/>
      <c r="F381" s="235"/>
    </row>
    <row r="382" spans="1:6">
      <c r="A382" s="243"/>
      <c r="B382" s="243"/>
      <c r="C382" s="291">
        <v>800</v>
      </c>
      <c r="D382" s="292"/>
      <c r="E382" s="287" t="s">
        <v>57</v>
      </c>
      <c r="F382" s="287"/>
    </row>
    <row r="384" spans="1:6">
      <c r="A384" s="247" t="s">
        <v>18</v>
      </c>
      <c r="B384" s="247"/>
      <c r="C384" s="247"/>
      <c r="D384" s="247"/>
      <c r="E384" s="247"/>
      <c r="F384" s="247"/>
    </row>
    <row r="385" spans="1:6">
      <c r="A385" s="243" t="s">
        <v>19</v>
      </c>
      <c r="B385" s="243"/>
      <c r="C385" s="293" t="s">
        <v>112</v>
      </c>
      <c r="D385" s="294"/>
      <c r="E385" s="294"/>
      <c r="F385" s="295"/>
    </row>
    <row r="386" spans="1:6">
      <c r="A386" s="296" t="s">
        <v>21</v>
      </c>
      <c r="B386" s="296"/>
      <c r="C386" s="297" t="s">
        <v>85</v>
      </c>
      <c r="D386" s="297"/>
      <c r="E386" s="297"/>
      <c r="F386" s="297"/>
    </row>
    <row r="387" spans="1:6">
      <c r="A387" s="296" t="s">
        <v>23</v>
      </c>
      <c r="B387" s="296"/>
      <c r="C387" s="298" t="s">
        <v>24</v>
      </c>
      <c r="D387" s="298"/>
      <c r="E387" s="298"/>
      <c r="F387" s="298"/>
    </row>
    <row r="388" spans="1:6">
      <c r="A388" s="296" t="s">
        <v>25</v>
      </c>
      <c r="B388" s="296"/>
      <c r="C388" s="298" t="s">
        <v>87</v>
      </c>
      <c r="D388" s="298"/>
      <c r="E388" s="298"/>
      <c r="F388" s="298"/>
    </row>
    <row r="389" spans="1:6">
      <c r="A389" s="299" t="s">
        <v>27</v>
      </c>
      <c r="B389" s="300"/>
      <c r="C389" s="298" t="s">
        <v>96</v>
      </c>
      <c r="D389" s="298"/>
      <c r="E389" s="298"/>
      <c r="F389" s="298"/>
    </row>
    <row r="390" spans="1:6">
      <c r="A390" s="296" t="s">
        <v>29</v>
      </c>
      <c r="B390" s="296"/>
      <c r="C390" s="298" t="s">
        <v>30</v>
      </c>
      <c r="D390" s="298"/>
      <c r="E390" s="298"/>
      <c r="F390" s="298"/>
    </row>
    <row r="391" spans="1:6">
      <c r="A391" s="9"/>
      <c r="B391" s="9"/>
      <c r="C391" s="240"/>
      <c r="D391" s="240"/>
      <c r="E391" s="240"/>
      <c r="F391" s="240"/>
    </row>
    <row r="392" spans="1:6">
      <c r="A392" s="247" t="s">
        <v>31</v>
      </c>
      <c r="B392" s="247"/>
      <c r="C392" s="247"/>
      <c r="D392" s="247"/>
      <c r="E392" s="247"/>
      <c r="F392" s="247"/>
    </row>
    <row r="393" spans="1:6">
      <c r="A393" s="256" t="s">
        <v>32</v>
      </c>
      <c r="B393" s="89" t="s">
        <v>113</v>
      </c>
      <c r="C393" s="89"/>
      <c r="D393" s="89"/>
      <c r="E393" s="89"/>
      <c r="F393" s="89"/>
    </row>
    <row r="394" spans="1:6">
      <c r="A394" s="256" t="s">
        <v>34</v>
      </c>
      <c r="B394" s="89" t="s">
        <v>114</v>
      </c>
      <c r="C394" s="89"/>
      <c r="D394" s="89"/>
      <c r="E394" s="89"/>
      <c r="F394" s="89"/>
    </row>
    <row r="396" spans="1:6">
      <c r="A396" s="247" t="s">
        <v>36</v>
      </c>
      <c r="B396" s="247"/>
      <c r="C396" s="247"/>
      <c r="D396" s="247"/>
      <c r="E396" s="247"/>
      <c r="F396" s="247"/>
    </row>
    <row r="397" spans="1:6">
      <c r="A397" s="257"/>
      <c r="B397" s="257"/>
      <c r="C397" s="257"/>
      <c r="D397" s="257"/>
      <c r="E397" s="257"/>
      <c r="F397" s="257"/>
    </row>
    <row r="398" spans="1:6">
      <c r="A398" s="258" t="s">
        <v>37</v>
      </c>
      <c r="B398" s="258" t="s">
        <v>38</v>
      </c>
      <c r="C398" s="258"/>
      <c r="D398" s="258"/>
      <c r="E398" s="258"/>
      <c r="F398" s="236" t="s">
        <v>39</v>
      </c>
    </row>
    <row r="399" spans="1:6">
      <c r="A399" s="258"/>
      <c r="B399" s="259" t="s">
        <v>167</v>
      </c>
      <c r="C399" s="259" t="s">
        <v>177</v>
      </c>
      <c r="D399" s="259" t="s">
        <v>169</v>
      </c>
      <c r="E399" s="260" t="s">
        <v>40</v>
      </c>
      <c r="F399" s="261"/>
    </row>
    <row r="400" spans="1:6">
      <c r="A400" s="262" t="s">
        <v>41</v>
      </c>
      <c r="B400" s="263">
        <v>43</v>
      </c>
      <c r="C400" s="263">
        <v>41</v>
      </c>
      <c r="D400" s="264">
        <v>41</v>
      </c>
      <c r="E400" s="263">
        <f>SUM(B400:D400)</f>
        <v>125</v>
      </c>
      <c r="F400" s="265" t="s">
        <v>99</v>
      </c>
    </row>
    <row r="401" spans="1:6">
      <c r="A401" s="262" t="s">
        <v>43</v>
      </c>
      <c r="B401" s="263">
        <v>55</v>
      </c>
      <c r="C401" s="263">
        <v>57</v>
      </c>
      <c r="D401" s="263">
        <v>58</v>
      </c>
      <c r="E401" s="263">
        <f>SUM(B401:D401)</f>
        <v>170</v>
      </c>
      <c r="F401" s="265" t="s">
        <v>99</v>
      </c>
    </row>
    <row r="402" spans="1:6">
      <c r="A402" s="266" t="s">
        <v>17</v>
      </c>
      <c r="B402" s="263">
        <v>66</v>
      </c>
      <c r="C402" s="263">
        <v>66</v>
      </c>
      <c r="D402" s="263">
        <v>66</v>
      </c>
      <c r="E402" s="263">
        <f>SUM(B402:D402)</f>
        <v>198</v>
      </c>
      <c r="F402" s="265" t="s">
        <v>99</v>
      </c>
    </row>
    <row r="403" spans="1:6">
      <c r="A403" s="268" t="s">
        <v>14</v>
      </c>
      <c r="B403" s="263">
        <v>55</v>
      </c>
      <c r="C403" s="263">
        <v>57</v>
      </c>
      <c r="D403" s="263">
        <v>58</v>
      </c>
      <c r="E403" s="263">
        <f>SUM(B403:D403)</f>
        <v>170</v>
      </c>
      <c r="F403" s="265" t="s">
        <v>99</v>
      </c>
    </row>
    <row r="404" spans="1:6" ht="27">
      <c r="A404" s="266" t="s">
        <v>91</v>
      </c>
      <c r="B404" s="301">
        <f>(B400-B401)/B401</f>
        <v>-0.21818181818181817</v>
      </c>
      <c r="C404" s="301">
        <f>(C400-C401)/C401</f>
        <v>-0.2807017543859649</v>
      </c>
      <c r="D404" s="301">
        <f>(D400-D401)/D401</f>
        <v>-0.29310344827586204</v>
      </c>
      <c r="E404" s="301">
        <f>(E400-E401)/E401</f>
        <v>-0.26470588235294118</v>
      </c>
      <c r="F404" s="265" t="s">
        <v>46</v>
      </c>
    </row>
    <row r="406" spans="1:6">
      <c r="C406" s="243" t="s">
        <v>47</v>
      </c>
      <c r="D406" s="243"/>
      <c r="E406" s="270">
        <f>(E400-E401)/E401</f>
        <v>-0.26470588235294118</v>
      </c>
    </row>
    <row r="407" spans="1:6">
      <c r="C407" s="243"/>
      <c r="D407" s="243"/>
      <c r="E407" s="271"/>
    </row>
    <row r="409" spans="1:6">
      <c r="A409" s="272" t="s">
        <v>49</v>
      </c>
      <c r="B409" s="272"/>
      <c r="C409" s="272"/>
      <c r="D409" s="272" t="s">
        <v>50</v>
      </c>
      <c r="E409" s="272"/>
      <c r="F409" s="272"/>
    </row>
    <row r="410" spans="1:6">
      <c r="A410" s="272"/>
      <c r="B410" s="272"/>
      <c r="C410" s="272"/>
      <c r="D410" s="272"/>
      <c r="E410" s="272"/>
      <c r="F410" s="272"/>
    </row>
    <row r="411" spans="1:6">
      <c r="A411" s="73" t="s">
        <v>92</v>
      </c>
      <c r="B411" s="73"/>
      <c r="C411" s="73"/>
      <c r="D411" s="302" t="s">
        <v>175</v>
      </c>
      <c r="E411" s="303"/>
      <c r="F411" s="304"/>
    </row>
    <row r="412" spans="1:6">
      <c r="A412" s="73"/>
      <c r="B412" s="73"/>
      <c r="C412" s="73"/>
      <c r="D412" s="305"/>
      <c r="E412" s="306"/>
      <c r="F412" s="307"/>
    </row>
    <row r="413" spans="1:6">
      <c r="A413" s="73"/>
      <c r="B413" s="73"/>
      <c r="C413" s="73"/>
      <c r="D413" s="308"/>
      <c r="E413" s="309"/>
      <c r="F413" s="310"/>
    </row>
    <row r="415" spans="1:6">
      <c r="A415" s="227" t="s">
        <v>191</v>
      </c>
      <c r="B415" s="227"/>
      <c r="C415" s="227"/>
      <c r="D415" s="227"/>
      <c r="E415" s="227"/>
      <c r="F415" s="227"/>
    </row>
    <row r="417" spans="1:6">
      <c r="A417" s="231" t="s">
        <v>3</v>
      </c>
      <c r="B417" s="231"/>
      <c r="C417" s="311" t="s">
        <v>170</v>
      </c>
      <c r="E417" s="231" t="s">
        <v>4</v>
      </c>
      <c r="F417" s="312">
        <v>43741</v>
      </c>
    </row>
    <row r="418" spans="1:6">
      <c r="A418" s="231"/>
      <c r="B418" s="231"/>
      <c r="C418" s="313"/>
      <c r="E418" s="231"/>
      <c r="F418" s="313"/>
    </row>
    <row r="420" spans="1:6">
      <c r="A420" s="231" t="s">
        <v>5</v>
      </c>
      <c r="B420" s="231"/>
      <c r="C420" s="314" t="s">
        <v>143</v>
      </c>
      <c r="D420" s="315"/>
      <c r="E420" s="315"/>
      <c r="F420" s="316"/>
    </row>
    <row r="421" spans="1:6">
      <c r="A421" s="231"/>
      <c r="B421" s="231"/>
      <c r="C421" s="317"/>
      <c r="D421" s="318"/>
      <c r="E421" s="318"/>
      <c r="F421" s="319"/>
    </row>
    <row r="423" spans="1:6">
      <c r="A423" s="235" t="s">
        <v>7</v>
      </c>
      <c r="B423" s="235"/>
      <c r="C423" s="235" t="s">
        <v>8</v>
      </c>
      <c r="D423" s="235"/>
      <c r="E423" s="235" t="s">
        <v>9</v>
      </c>
      <c r="F423" s="236" t="s">
        <v>10</v>
      </c>
    </row>
    <row r="424" spans="1:6">
      <c r="A424" s="235"/>
      <c r="B424" s="235"/>
      <c r="C424" s="235"/>
      <c r="D424" s="235"/>
      <c r="E424" s="235"/>
      <c r="F424" s="237"/>
    </row>
    <row r="425" spans="1:6">
      <c r="A425" s="238" t="s">
        <v>144</v>
      </c>
      <c r="B425" s="238"/>
      <c r="C425" s="238" t="s">
        <v>145</v>
      </c>
      <c r="D425" s="238"/>
      <c r="E425" s="320">
        <v>1380</v>
      </c>
      <c r="F425" s="321">
        <v>0.10340000000000001</v>
      </c>
    </row>
    <row r="426" spans="1:6">
      <c r="A426" s="240"/>
      <c r="B426" s="240"/>
      <c r="C426" s="240"/>
      <c r="D426" s="240"/>
      <c r="E426" s="241"/>
      <c r="F426" s="242"/>
    </row>
    <row r="427" spans="1:6">
      <c r="A427" s="243" t="s">
        <v>13</v>
      </c>
      <c r="B427" s="243"/>
      <c r="C427" s="244" t="s">
        <v>14</v>
      </c>
      <c r="D427" s="235"/>
      <c r="E427" s="235" t="s">
        <v>15</v>
      </c>
      <c r="F427" s="235"/>
    </row>
    <row r="428" spans="1:6">
      <c r="A428" s="243"/>
      <c r="B428" s="243"/>
      <c r="C428" s="244"/>
      <c r="D428" s="235"/>
      <c r="E428" s="235"/>
      <c r="F428" s="235"/>
    </row>
    <row r="429" spans="1:6">
      <c r="A429" s="243"/>
      <c r="B429" s="243"/>
      <c r="C429" s="245">
        <v>1380</v>
      </c>
      <c r="D429" s="246"/>
      <c r="E429" s="232" t="s">
        <v>146</v>
      </c>
      <c r="F429" s="232"/>
    </row>
    <row r="430" spans="1:6">
      <c r="A430" s="243"/>
      <c r="B430" s="243"/>
      <c r="C430" s="240"/>
      <c r="D430" s="240"/>
      <c r="E430" s="241"/>
      <c r="F430" s="242"/>
    </row>
    <row r="431" spans="1:6">
      <c r="A431" s="243"/>
      <c r="B431" s="243"/>
      <c r="C431" s="244" t="s">
        <v>17</v>
      </c>
      <c r="D431" s="235"/>
      <c r="E431" s="235" t="s">
        <v>15</v>
      </c>
      <c r="F431" s="235"/>
    </row>
    <row r="432" spans="1:6">
      <c r="A432" s="243"/>
      <c r="B432" s="243"/>
      <c r="C432" s="244"/>
      <c r="D432" s="235"/>
      <c r="E432" s="235"/>
      <c r="F432" s="235"/>
    </row>
    <row r="433" spans="1:6">
      <c r="A433" s="243"/>
      <c r="B433" s="243"/>
      <c r="C433" s="245">
        <v>1600</v>
      </c>
      <c r="D433" s="246"/>
      <c r="E433" s="232" t="s">
        <v>146</v>
      </c>
      <c r="F433" s="232"/>
    </row>
    <row r="435" spans="1:6">
      <c r="A435" s="247" t="s">
        <v>18</v>
      </c>
      <c r="B435" s="247"/>
      <c r="C435" s="247"/>
      <c r="D435" s="247"/>
      <c r="E435" s="247"/>
      <c r="F435" s="247"/>
    </row>
    <row r="436" spans="1:6">
      <c r="A436" s="243" t="s">
        <v>19</v>
      </c>
      <c r="B436" s="243"/>
      <c r="C436" s="89" t="s">
        <v>147</v>
      </c>
      <c r="D436" s="253"/>
      <c r="E436" s="253"/>
      <c r="F436" s="253"/>
    </row>
    <row r="437" spans="1:6">
      <c r="A437" s="243" t="s">
        <v>21</v>
      </c>
      <c r="B437" s="243"/>
      <c r="C437" s="253" t="s">
        <v>148</v>
      </c>
      <c r="D437" s="253"/>
      <c r="E437" s="253"/>
      <c r="F437" s="253"/>
    </row>
    <row r="438" spans="1:6">
      <c r="A438" s="243" t="s">
        <v>23</v>
      </c>
      <c r="B438" s="243"/>
      <c r="C438" s="253" t="s">
        <v>149</v>
      </c>
      <c r="D438" s="253"/>
      <c r="E438" s="253"/>
      <c r="F438" s="253"/>
    </row>
    <row r="439" spans="1:6">
      <c r="A439" s="243" t="s">
        <v>25</v>
      </c>
      <c r="B439" s="243"/>
      <c r="C439" s="253" t="s">
        <v>26</v>
      </c>
      <c r="D439" s="253"/>
      <c r="E439" s="253"/>
      <c r="F439" s="253"/>
    </row>
    <row r="440" spans="1:6">
      <c r="A440" s="322" t="s">
        <v>27</v>
      </c>
      <c r="B440" s="323"/>
      <c r="C440" s="253" t="s">
        <v>61</v>
      </c>
      <c r="D440" s="253"/>
      <c r="E440" s="253"/>
      <c r="F440" s="253"/>
    </row>
    <row r="441" spans="1:6">
      <c r="A441" s="243" t="s">
        <v>29</v>
      </c>
      <c r="B441" s="243"/>
      <c r="C441" s="253" t="s">
        <v>150</v>
      </c>
      <c r="D441" s="253"/>
      <c r="E441" s="253"/>
      <c r="F441" s="253"/>
    </row>
    <row r="442" spans="1:6">
      <c r="A442" s="9"/>
      <c r="B442" s="9"/>
      <c r="C442" s="240"/>
      <c r="D442" s="240"/>
      <c r="E442" s="240"/>
      <c r="F442" s="240"/>
    </row>
    <row r="443" spans="1:6">
      <c r="A443" s="247" t="s">
        <v>31</v>
      </c>
      <c r="B443" s="247"/>
      <c r="C443" s="247"/>
      <c r="D443" s="247"/>
      <c r="E443" s="247"/>
      <c r="F443" s="247"/>
    </row>
    <row r="444" spans="1:6">
      <c r="A444" s="256" t="s">
        <v>32</v>
      </c>
      <c r="B444" s="73" t="s">
        <v>151</v>
      </c>
      <c r="C444" s="73"/>
      <c r="D444" s="73"/>
      <c r="E444" s="73"/>
      <c r="F444" s="73"/>
    </row>
    <row r="445" spans="1:6">
      <c r="A445" s="256" t="s">
        <v>34</v>
      </c>
      <c r="B445" s="73" t="s">
        <v>152</v>
      </c>
      <c r="C445" s="73"/>
      <c r="D445" s="73"/>
      <c r="E445" s="73"/>
      <c r="F445" s="73"/>
    </row>
    <row r="447" spans="1:6">
      <c r="A447" s="247" t="s">
        <v>36</v>
      </c>
      <c r="B447" s="247"/>
      <c r="C447" s="247"/>
      <c r="D447" s="247"/>
      <c r="E447" s="247"/>
      <c r="F447" s="247"/>
    </row>
    <row r="448" spans="1:6">
      <c r="A448" s="257" t="s">
        <v>171</v>
      </c>
      <c r="B448" s="257"/>
      <c r="C448" s="257"/>
      <c r="D448" s="257"/>
      <c r="E448" s="257"/>
      <c r="F448" s="257"/>
    </row>
    <row r="449" spans="1:6">
      <c r="A449" s="258" t="s">
        <v>37</v>
      </c>
      <c r="B449" s="258" t="s">
        <v>38</v>
      </c>
      <c r="C449" s="258"/>
      <c r="D449" s="258"/>
      <c r="E449" s="258"/>
      <c r="F449" s="236" t="s">
        <v>39</v>
      </c>
    </row>
    <row r="450" spans="1:6">
      <c r="A450" s="258"/>
      <c r="B450" s="259" t="s">
        <v>167</v>
      </c>
      <c r="C450" s="259" t="s">
        <v>168</v>
      </c>
      <c r="D450" s="259" t="s">
        <v>169</v>
      </c>
      <c r="E450" s="260" t="s">
        <v>40</v>
      </c>
      <c r="F450" s="261"/>
    </row>
    <row r="451" spans="1:6">
      <c r="A451" s="262" t="s">
        <v>41</v>
      </c>
      <c r="B451" s="263">
        <v>165</v>
      </c>
      <c r="C451" s="263">
        <v>185</v>
      </c>
      <c r="D451" s="263">
        <v>209</v>
      </c>
      <c r="E451" s="263">
        <f>SUM(B451:D451)</f>
        <v>559</v>
      </c>
      <c r="F451" s="265" t="s">
        <v>146</v>
      </c>
    </row>
    <row r="452" spans="1:6">
      <c r="A452" s="262" t="s">
        <v>43</v>
      </c>
      <c r="B452" s="263">
        <v>108</v>
      </c>
      <c r="C452" s="263">
        <v>124</v>
      </c>
      <c r="D452" s="263">
        <v>43</v>
      </c>
      <c r="E452" s="263">
        <v>275</v>
      </c>
      <c r="F452" s="265" t="s">
        <v>146</v>
      </c>
    </row>
    <row r="453" spans="1:6">
      <c r="A453" s="266" t="s">
        <v>17</v>
      </c>
      <c r="B453" s="276">
        <v>150</v>
      </c>
      <c r="C453" s="276">
        <v>130</v>
      </c>
      <c r="D453" s="276">
        <v>120</v>
      </c>
      <c r="E453" s="263">
        <f t="shared" ref="E453" si="3">SUM(B453:D453)</f>
        <v>400</v>
      </c>
      <c r="F453" s="265" t="s">
        <v>146</v>
      </c>
    </row>
    <row r="454" spans="1:6">
      <c r="A454" s="268" t="s">
        <v>14</v>
      </c>
      <c r="B454" s="263">
        <v>108</v>
      </c>
      <c r="C454" s="263">
        <v>124</v>
      </c>
      <c r="D454" s="263">
        <v>43</v>
      </c>
      <c r="E454" s="263">
        <v>275</v>
      </c>
      <c r="F454" s="265" t="s">
        <v>146</v>
      </c>
    </row>
    <row r="455" spans="1:6" ht="27">
      <c r="A455" s="266" t="s">
        <v>91</v>
      </c>
      <c r="B455" s="269">
        <f>((B451-B452)/B452)*100</f>
        <v>52.777777777777779</v>
      </c>
      <c r="C455" s="269">
        <f>((C451-C452)/C452)*100</f>
        <v>49.193548387096776</v>
      </c>
      <c r="D455" s="269">
        <f>((D451-D452)/D452)*100</f>
        <v>386.04651162790702</v>
      </c>
      <c r="E455" s="269">
        <f>((E451-E452)/E452)*100</f>
        <v>103.27272727272727</v>
      </c>
      <c r="F455" s="265" t="s">
        <v>146</v>
      </c>
    </row>
    <row r="457" spans="1:6">
      <c r="C457" s="243" t="s">
        <v>47</v>
      </c>
      <c r="D457" s="243"/>
      <c r="E457" s="283">
        <f>E455</f>
        <v>103.27272727272727</v>
      </c>
    </row>
    <row r="458" spans="1:6">
      <c r="C458" s="243"/>
      <c r="D458" s="243"/>
      <c r="E458" s="313"/>
    </row>
    <row r="460" spans="1:6">
      <c r="A460" s="272" t="s">
        <v>49</v>
      </c>
      <c r="B460" s="272"/>
      <c r="C460" s="272"/>
      <c r="D460" s="272" t="s">
        <v>50</v>
      </c>
      <c r="E460" s="272"/>
      <c r="F460" s="272"/>
    </row>
    <row r="461" spans="1:6">
      <c r="A461" s="272"/>
      <c r="B461" s="272"/>
      <c r="C461" s="272"/>
      <c r="D461" s="272"/>
      <c r="E461" s="272"/>
      <c r="F461" s="272"/>
    </row>
    <row r="462" spans="1:6">
      <c r="A462" s="302" t="s">
        <v>172</v>
      </c>
      <c r="B462" s="303"/>
      <c r="C462" s="304"/>
      <c r="D462" s="232"/>
      <c r="E462" s="232"/>
      <c r="F462" s="232"/>
    </row>
    <row r="463" spans="1:6">
      <c r="A463" s="305"/>
      <c r="B463" s="306"/>
      <c r="C463" s="307"/>
      <c r="D463" s="232"/>
      <c r="E463" s="232"/>
      <c r="F463" s="232"/>
    </row>
    <row r="464" spans="1:6">
      <c r="A464" s="308"/>
      <c r="B464" s="309"/>
      <c r="C464" s="310"/>
      <c r="D464" s="232"/>
      <c r="E464" s="232"/>
      <c r="F464" s="232"/>
    </row>
    <row r="466" spans="1:6">
      <c r="A466" s="227" t="s">
        <v>192</v>
      </c>
      <c r="B466" s="227"/>
      <c r="C466" s="227"/>
      <c r="D466" s="227"/>
      <c r="E466" s="227"/>
      <c r="F466" s="227"/>
    </row>
    <row r="468" spans="1:6">
      <c r="A468" s="231" t="s">
        <v>3</v>
      </c>
      <c r="B468" s="231"/>
      <c r="C468" s="311" t="s">
        <v>166</v>
      </c>
      <c r="E468" s="231" t="s">
        <v>4</v>
      </c>
      <c r="F468" s="312">
        <v>43741</v>
      </c>
    </row>
    <row r="469" spans="1:6">
      <c r="A469" s="231"/>
      <c r="B469" s="231"/>
      <c r="C469" s="313"/>
      <c r="E469" s="231"/>
      <c r="F469" s="313"/>
    </row>
    <row r="471" spans="1:6">
      <c r="A471" s="231" t="s">
        <v>5</v>
      </c>
      <c r="B471" s="231"/>
      <c r="C471" s="314" t="s">
        <v>143</v>
      </c>
      <c r="D471" s="315"/>
      <c r="E471" s="315"/>
      <c r="F471" s="316"/>
    </row>
    <row r="472" spans="1:6">
      <c r="A472" s="231"/>
      <c r="B472" s="231"/>
      <c r="C472" s="317"/>
      <c r="D472" s="318"/>
      <c r="E472" s="318"/>
      <c r="F472" s="319"/>
    </row>
    <row r="474" spans="1:6">
      <c r="A474" s="235" t="s">
        <v>7</v>
      </c>
      <c r="B474" s="235"/>
      <c r="C474" s="235" t="s">
        <v>8</v>
      </c>
      <c r="D474" s="235"/>
      <c r="E474" s="235" t="s">
        <v>9</v>
      </c>
      <c r="F474" s="236" t="s">
        <v>10</v>
      </c>
    </row>
    <row r="475" spans="1:6">
      <c r="A475" s="235"/>
      <c r="B475" s="235"/>
      <c r="C475" s="235"/>
      <c r="D475" s="235"/>
      <c r="E475" s="235"/>
      <c r="F475" s="237"/>
    </row>
    <row r="476" spans="1:6">
      <c r="A476" s="238" t="s">
        <v>154</v>
      </c>
      <c r="B476" s="238"/>
      <c r="C476" s="238" t="s">
        <v>145</v>
      </c>
      <c r="D476" s="238"/>
      <c r="E476" s="320">
        <v>-70.19</v>
      </c>
      <c r="F476" s="321">
        <v>-2.2000000000000001E-3</v>
      </c>
    </row>
    <row r="477" spans="1:6">
      <c r="A477" s="240"/>
      <c r="B477" s="240"/>
      <c r="C477" s="240"/>
      <c r="D477" s="240"/>
      <c r="E477" s="241"/>
      <c r="F477" s="242"/>
    </row>
    <row r="478" spans="1:6">
      <c r="A478" s="243" t="s">
        <v>13</v>
      </c>
      <c r="B478" s="243"/>
      <c r="C478" s="244" t="s">
        <v>14</v>
      </c>
      <c r="D478" s="235"/>
      <c r="E478" s="235" t="s">
        <v>15</v>
      </c>
      <c r="F478" s="235"/>
    </row>
    <row r="479" spans="1:6">
      <c r="A479" s="243"/>
      <c r="B479" s="243"/>
      <c r="C479" s="244"/>
      <c r="D479" s="235"/>
      <c r="E479" s="235"/>
      <c r="F479" s="235"/>
    </row>
    <row r="480" spans="1:6">
      <c r="A480" s="243"/>
      <c r="B480" s="243"/>
      <c r="C480" s="245"/>
      <c r="D480" s="246"/>
      <c r="E480" s="232" t="s">
        <v>155</v>
      </c>
      <c r="F480" s="232"/>
    </row>
    <row r="481" spans="1:6">
      <c r="A481" s="243"/>
      <c r="B481" s="243"/>
      <c r="C481" s="240"/>
      <c r="D481" s="240"/>
      <c r="E481" s="241"/>
      <c r="F481" s="242"/>
    </row>
    <row r="482" spans="1:6">
      <c r="A482" s="243"/>
      <c r="B482" s="243"/>
      <c r="C482" s="244" t="s">
        <v>17</v>
      </c>
      <c r="D482" s="235"/>
      <c r="E482" s="235" t="s">
        <v>15</v>
      </c>
      <c r="F482" s="235"/>
    </row>
    <row r="483" spans="1:6">
      <c r="A483" s="243"/>
      <c r="B483" s="243"/>
      <c r="C483" s="244"/>
      <c r="D483" s="235"/>
      <c r="E483" s="235"/>
      <c r="F483" s="235"/>
    </row>
    <row r="484" spans="1:6">
      <c r="A484" s="243"/>
      <c r="B484" s="243"/>
      <c r="C484" s="245"/>
      <c r="D484" s="246"/>
      <c r="E484" s="232" t="s">
        <v>155</v>
      </c>
      <c r="F484" s="232"/>
    </row>
    <row r="486" spans="1:6">
      <c r="A486" s="247" t="s">
        <v>18</v>
      </c>
      <c r="B486" s="247"/>
      <c r="C486" s="247"/>
      <c r="D486" s="247"/>
      <c r="E486" s="247"/>
      <c r="F486" s="247"/>
    </row>
    <row r="487" spans="1:6">
      <c r="A487" s="248" t="s">
        <v>19</v>
      </c>
      <c r="B487" s="248"/>
      <c r="C487" s="253" t="s">
        <v>156</v>
      </c>
      <c r="D487" s="253"/>
      <c r="E487" s="253"/>
      <c r="F487" s="253"/>
    </row>
    <row r="488" spans="1:6">
      <c r="A488" s="248" t="s">
        <v>21</v>
      </c>
      <c r="B488" s="248"/>
      <c r="C488" s="253" t="s">
        <v>148</v>
      </c>
      <c r="D488" s="253"/>
      <c r="E488" s="253"/>
      <c r="F488" s="253"/>
    </row>
    <row r="489" spans="1:6">
      <c r="A489" s="248" t="s">
        <v>23</v>
      </c>
      <c r="B489" s="248"/>
      <c r="C489" s="253" t="s">
        <v>149</v>
      </c>
      <c r="D489" s="253"/>
      <c r="E489" s="253"/>
      <c r="F489" s="253"/>
    </row>
    <row r="490" spans="1:6">
      <c r="A490" s="248" t="s">
        <v>25</v>
      </c>
      <c r="B490" s="248"/>
      <c r="C490" s="253" t="s">
        <v>26</v>
      </c>
      <c r="D490" s="253"/>
      <c r="E490" s="253"/>
      <c r="F490" s="253"/>
    </row>
    <row r="491" spans="1:6">
      <c r="A491" s="254" t="s">
        <v>27</v>
      </c>
      <c r="B491" s="255"/>
      <c r="C491" s="253" t="s">
        <v>61</v>
      </c>
      <c r="D491" s="253"/>
      <c r="E491" s="253"/>
      <c r="F491" s="253"/>
    </row>
    <row r="492" spans="1:6">
      <c r="A492" s="248" t="s">
        <v>29</v>
      </c>
      <c r="B492" s="248"/>
      <c r="C492" s="253" t="s">
        <v>150</v>
      </c>
      <c r="D492" s="253"/>
      <c r="E492" s="253"/>
      <c r="F492" s="253"/>
    </row>
    <row r="493" spans="1:6">
      <c r="A493" s="9"/>
      <c r="B493" s="9"/>
      <c r="C493" s="240"/>
      <c r="D493" s="240"/>
      <c r="E493" s="240"/>
      <c r="F493" s="240"/>
    </row>
    <row r="494" spans="1:6">
      <c r="A494" s="247" t="s">
        <v>31</v>
      </c>
      <c r="B494" s="247"/>
      <c r="C494" s="247"/>
      <c r="D494" s="247"/>
      <c r="E494" s="247"/>
      <c r="F494" s="247"/>
    </row>
    <row r="495" spans="1:6">
      <c r="A495" s="256" t="s">
        <v>32</v>
      </c>
      <c r="B495" s="324" t="s">
        <v>157</v>
      </c>
      <c r="C495" s="325"/>
      <c r="D495" s="325"/>
      <c r="E495" s="325"/>
      <c r="F495" s="325"/>
    </row>
    <row r="496" spans="1:6">
      <c r="A496" s="256" t="s">
        <v>34</v>
      </c>
      <c r="B496" s="324" t="s">
        <v>158</v>
      </c>
      <c r="C496" s="325"/>
      <c r="D496" s="325"/>
      <c r="E496" s="325"/>
      <c r="F496" s="325"/>
    </row>
    <row r="498" spans="1:6">
      <c r="A498" s="247" t="s">
        <v>36</v>
      </c>
      <c r="B498" s="247"/>
      <c r="C498" s="247"/>
      <c r="D498" s="247"/>
      <c r="E498" s="247"/>
      <c r="F498" s="247"/>
    </row>
    <row r="499" spans="1:6">
      <c r="A499" s="257" t="s">
        <v>153</v>
      </c>
      <c r="B499" s="257"/>
      <c r="C499" s="257"/>
      <c r="D499" s="257"/>
      <c r="E499" s="257"/>
      <c r="F499" s="257"/>
    </row>
    <row r="500" spans="1:6">
      <c r="A500" s="258" t="s">
        <v>37</v>
      </c>
      <c r="B500" s="258" t="s">
        <v>38</v>
      </c>
      <c r="C500" s="258"/>
      <c r="D500" s="258"/>
      <c r="E500" s="258"/>
      <c r="F500" s="236" t="s">
        <v>39</v>
      </c>
    </row>
    <row r="501" spans="1:6">
      <c r="A501" s="258"/>
      <c r="B501" s="259" t="s">
        <v>167</v>
      </c>
      <c r="C501" s="259" t="s">
        <v>168</v>
      </c>
      <c r="D501" s="259" t="s">
        <v>169</v>
      </c>
      <c r="E501" s="260" t="s">
        <v>40</v>
      </c>
      <c r="F501" s="261"/>
    </row>
    <row r="502" spans="1:6" ht="27">
      <c r="A502" s="262" t="s">
        <v>41</v>
      </c>
      <c r="B502" s="263">
        <v>41</v>
      </c>
      <c r="C502" s="263">
        <v>69</v>
      </c>
      <c r="D502" s="263">
        <v>55</v>
      </c>
      <c r="E502" s="263">
        <v>165</v>
      </c>
      <c r="F502" s="265" t="s">
        <v>155</v>
      </c>
    </row>
    <row r="503" spans="1:6" ht="27">
      <c r="A503" s="262" t="s">
        <v>43</v>
      </c>
      <c r="B503" s="263">
        <v>162</v>
      </c>
      <c r="C503" s="263">
        <v>268</v>
      </c>
      <c r="D503" s="263">
        <v>11</v>
      </c>
      <c r="E503" s="263">
        <v>441</v>
      </c>
      <c r="F503" s="265" t="s">
        <v>155</v>
      </c>
    </row>
    <row r="504" spans="1:6" ht="27">
      <c r="A504" s="266" t="s">
        <v>17</v>
      </c>
      <c r="B504" s="263">
        <v>41</v>
      </c>
      <c r="C504" s="263">
        <v>69</v>
      </c>
      <c r="D504" s="263">
        <v>55</v>
      </c>
      <c r="E504" s="263">
        <v>165</v>
      </c>
      <c r="F504" s="265" t="s">
        <v>155</v>
      </c>
    </row>
    <row r="505" spans="1:6" ht="27">
      <c r="A505" s="268" t="s">
        <v>14</v>
      </c>
      <c r="B505" s="263">
        <v>162</v>
      </c>
      <c r="C505" s="263">
        <v>268</v>
      </c>
      <c r="D505" s="263">
        <v>11</v>
      </c>
      <c r="E505" s="263">
        <v>441</v>
      </c>
      <c r="F505" s="265" t="s">
        <v>155</v>
      </c>
    </row>
    <row r="506" spans="1:6" ht="27">
      <c r="A506" s="266" t="s">
        <v>91</v>
      </c>
      <c r="B506" s="269">
        <v>-74.691358024691354</v>
      </c>
      <c r="C506" s="269">
        <v>-74.253731343283576</v>
      </c>
      <c r="D506" s="269">
        <v>400</v>
      </c>
      <c r="E506" s="269">
        <v>-62.585034013605444</v>
      </c>
      <c r="F506" s="265" t="s">
        <v>155</v>
      </c>
    </row>
    <row r="508" spans="1:6">
      <c r="C508" s="243" t="s">
        <v>47</v>
      </c>
      <c r="D508" s="243"/>
      <c r="E508" s="283">
        <f>E506</f>
        <v>-62.585034013605444</v>
      </c>
    </row>
    <row r="509" spans="1:6">
      <c r="C509" s="243"/>
      <c r="D509" s="243"/>
      <c r="E509" s="313"/>
    </row>
    <row r="511" spans="1:6">
      <c r="A511" s="272" t="s">
        <v>49</v>
      </c>
      <c r="B511" s="272"/>
      <c r="C511" s="272"/>
      <c r="D511" s="272" t="s">
        <v>50</v>
      </c>
      <c r="E511" s="272"/>
      <c r="F511" s="272"/>
    </row>
    <row r="512" spans="1:6">
      <c r="A512" s="272"/>
      <c r="B512" s="272"/>
      <c r="C512" s="272"/>
      <c r="D512" s="272"/>
      <c r="E512" s="272"/>
      <c r="F512" s="272"/>
    </row>
    <row r="513" spans="1:6">
      <c r="A513" s="302" t="s">
        <v>172</v>
      </c>
      <c r="B513" s="303"/>
      <c r="C513" s="304"/>
      <c r="D513" s="232"/>
      <c r="E513" s="232"/>
      <c r="F513" s="232"/>
    </row>
    <row r="514" spans="1:6">
      <c r="A514" s="305"/>
      <c r="B514" s="306"/>
      <c r="C514" s="307"/>
      <c r="D514" s="232"/>
      <c r="E514" s="232"/>
      <c r="F514" s="232"/>
    </row>
    <row r="515" spans="1:6">
      <c r="A515" s="308"/>
      <c r="B515" s="309"/>
      <c r="C515" s="310"/>
      <c r="D515" s="232"/>
      <c r="E515" s="232"/>
      <c r="F515" s="232"/>
    </row>
    <row r="517" spans="1:6">
      <c r="A517" s="227" t="s">
        <v>193</v>
      </c>
      <c r="B517" s="227"/>
      <c r="C517" s="227"/>
      <c r="D517" s="227"/>
      <c r="E517" s="227"/>
      <c r="F517" s="227"/>
    </row>
    <row r="519" spans="1:6">
      <c r="A519" s="326" t="s">
        <v>3</v>
      </c>
      <c r="B519" s="327"/>
      <c r="C519" s="311" t="s">
        <v>170</v>
      </c>
      <c r="E519" s="328" t="s">
        <v>4</v>
      </c>
      <c r="F519" s="312">
        <v>43741</v>
      </c>
    </row>
    <row r="520" spans="1:6">
      <c r="A520" s="329"/>
      <c r="B520" s="330"/>
      <c r="C520" s="313"/>
      <c r="E520" s="331"/>
      <c r="F520" s="332"/>
    </row>
    <row r="522" spans="1:6">
      <c r="A522" s="326" t="s">
        <v>5</v>
      </c>
      <c r="B522" s="327"/>
      <c r="C522" s="314" t="s">
        <v>143</v>
      </c>
      <c r="D522" s="315"/>
      <c r="E522" s="315"/>
      <c r="F522" s="316"/>
    </row>
    <row r="523" spans="1:6">
      <c r="A523" s="329"/>
      <c r="B523" s="330"/>
      <c r="C523" s="317"/>
      <c r="D523" s="318"/>
      <c r="E523" s="318"/>
      <c r="F523" s="319"/>
    </row>
    <row r="525" spans="1:6">
      <c r="A525" s="333" t="s">
        <v>7</v>
      </c>
      <c r="B525" s="334"/>
      <c r="C525" s="333" t="s">
        <v>8</v>
      </c>
      <c r="D525" s="334"/>
      <c r="E525" s="236" t="s">
        <v>9</v>
      </c>
      <c r="F525" s="236" t="s">
        <v>10</v>
      </c>
    </row>
    <row r="526" spans="1:6">
      <c r="A526" s="335"/>
      <c r="B526" s="336"/>
      <c r="C526" s="335"/>
      <c r="D526" s="336"/>
      <c r="E526" s="261"/>
      <c r="F526" s="261"/>
    </row>
    <row r="527" spans="1:6">
      <c r="A527" s="337" t="s">
        <v>159</v>
      </c>
      <c r="B527" s="338"/>
      <c r="C527" s="337" t="s">
        <v>145</v>
      </c>
      <c r="D527" s="338"/>
      <c r="E527" s="320">
        <v>1380</v>
      </c>
      <c r="F527" s="321">
        <v>0.10340000000000001</v>
      </c>
    </row>
    <row r="528" spans="1:6">
      <c r="A528" s="240"/>
      <c r="B528" s="240"/>
      <c r="C528" s="240"/>
      <c r="D528" s="240"/>
      <c r="E528" s="241"/>
      <c r="F528" s="242"/>
    </row>
    <row r="529" spans="1:6">
      <c r="A529" s="339" t="s">
        <v>13</v>
      </c>
      <c r="B529" s="340"/>
      <c r="C529" s="333" t="s">
        <v>14</v>
      </c>
      <c r="D529" s="334"/>
      <c r="E529" s="333" t="s">
        <v>15</v>
      </c>
      <c r="F529" s="334"/>
    </row>
    <row r="530" spans="1:6">
      <c r="A530" s="341"/>
      <c r="B530" s="342"/>
      <c r="C530" s="335"/>
      <c r="D530" s="336"/>
      <c r="E530" s="335"/>
      <c r="F530" s="336"/>
    </row>
    <row r="531" spans="1:6">
      <c r="A531" s="341"/>
      <c r="B531" s="342"/>
      <c r="C531" s="343">
        <v>1901</v>
      </c>
      <c r="D531" s="344"/>
      <c r="E531" s="345" t="s">
        <v>155</v>
      </c>
      <c r="F531" s="246"/>
    </row>
    <row r="532" spans="1:6">
      <c r="A532" s="341"/>
      <c r="B532" s="342"/>
      <c r="C532" s="240"/>
      <c r="D532" s="240"/>
      <c r="E532" s="241"/>
      <c r="F532" s="242"/>
    </row>
    <row r="533" spans="1:6">
      <c r="A533" s="341"/>
      <c r="B533" s="342"/>
      <c r="C533" s="333" t="s">
        <v>17</v>
      </c>
      <c r="D533" s="334"/>
      <c r="E533" s="333" t="s">
        <v>15</v>
      </c>
      <c r="F533" s="334"/>
    </row>
    <row r="534" spans="1:6">
      <c r="A534" s="341"/>
      <c r="B534" s="342"/>
      <c r="C534" s="335"/>
      <c r="D534" s="336"/>
      <c r="E534" s="335"/>
      <c r="F534" s="336"/>
    </row>
    <row r="535" spans="1:6">
      <c r="A535" s="346"/>
      <c r="B535" s="347"/>
      <c r="C535" s="348">
        <v>1245</v>
      </c>
      <c r="D535" s="349"/>
      <c r="E535" s="345" t="s">
        <v>155</v>
      </c>
      <c r="F535" s="246"/>
    </row>
    <row r="537" spans="1:6">
      <c r="A537" s="350" t="s">
        <v>18</v>
      </c>
      <c r="B537" s="351"/>
      <c r="C537" s="351"/>
      <c r="D537" s="351"/>
      <c r="E537" s="351"/>
      <c r="F537" s="352"/>
    </row>
    <row r="538" spans="1:6">
      <c r="A538" s="322" t="s">
        <v>19</v>
      </c>
      <c r="B538" s="323"/>
      <c r="C538" s="249" t="s">
        <v>160</v>
      </c>
      <c r="D538" s="250"/>
      <c r="E538" s="250"/>
      <c r="F538" s="251"/>
    </row>
    <row r="539" spans="1:6">
      <c r="A539" s="322" t="s">
        <v>21</v>
      </c>
      <c r="B539" s="323"/>
      <c r="C539" s="353" t="s">
        <v>148</v>
      </c>
      <c r="D539" s="354"/>
      <c r="E539" s="354"/>
      <c r="F539" s="355"/>
    </row>
    <row r="540" spans="1:6">
      <c r="A540" s="322" t="s">
        <v>23</v>
      </c>
      <c r="B540" s="323"/>
      <c r="C540" s="353" t="s">
        <v>149</v>
      </c>
      <c r="D540" s="354"/>
      <c r="E540" s="354"/>
      <c r="F540" s="355"/>
    </row>
    <row r="541" spans="1:6">
      <c r="A541" s="322" t="s">
        <v>25</v>
      </c>
      <c r="B541" s="323"/>
      <c r="C541" s="353" t="s">
        <v>26</v>
      </c>
      <c r="D541" s="354"/>
      <c r="E541" s="354"/>
      <c r="F541" s="355"/>
    </row>
    <row r="542" spans="1:6">
      <c r="A542" s="322" t="s">
        <v>27</v>
      </c>
      <c r="B542" s="323"/>
      <c r="C542" s="353" t="s">
        <v>61</v>
      </c>
      <c r="D542" s="354"/>
      <c r="E542" s="354"/>
      <c r="F542" s="355"/>
    </row>
    <row r="543" spans="1:6">
      <c r="A543" s="322" t="s">
        <v>29</v>
      </c>
      <c r="B543" s="323"/>
      <c r="C543" s="353" t="s">
        <v>150</v>
      </c>
      <c r="D543" s="354"/>
      <c r="E543" s="354"/>
      <c r="F543" s="355"/>
    </row>
    <row r="544" spans="1:6">
      <c r="A544" s="9"/>
      <c r="B544" s="9"/>
      <c r="C544" s="240"/>
      <c r="D544" s="240"/>
      <c r="E544" s="240"/>
      <c r="F544" s="240"/>
    </row>
    <row r="545" spans="1:6">
      <c r="A545" s="350" t="s">
        <v>31</v>
      </c>
      <c r="B545" s="351"/>
      <c r="C545" s="351"/>
      <c r="D545" s="351"/>
      <c r="E545" s="351"/>
      <c r="F545" s="352"/>
    </row>
    <row r="546" spans="1:6">
      <c r="A546" s="256" t="s">
        <v>32</v>
      </c>
      <c r="B546" s="356" t="s">
        <v>157</v>
      </c>
      <c r="C546" s="357"/>
      <c r="D546" s="357"/>
      <c r="E546" s="357"/>
      <c r="F546" s="358"/>
    </row>
    <row r="547" spans="1:6">
      <c r="A547" s="256" t="s">
        <v>34</v>
      </c>
      <c r="B547" s="356" t="s">
        <v>158</v>
      </c>
      <c r="C547" s="357"/>
      <c r="D547" s="357"/>
      <c r="E547" s="357"/>
      <c r="F547" s="358"/>
    </row>
    <row r="549" spans="1:6">
      <c r="A549" s="350" t="s">
        <v>36</v>
      </c>
      <c r="B549" s="351"/>
      <c r="C549" s="351"/>
      <c r="D549" s="351"/>
      <c r="E549" s="351"/>
      <c r="F549" s="352"/>
    </row>
    <row r="550" spans="1:6">
      <c r="A550" s="257" t="s">
        <v>171</v>
      </c>
      <c r="B550" s="257"/>
      <c r="C550" s="257"/>
      <c r="D550" s="257"/>
      <c r="E550" s="257"/>
      <c r="F550" s="257"/>
    </row>
    <row r="551" spans="1:6">
      <c r="A551" s="359" t="s">
        <v>37</v>
      </c>
      <c r="B551" s="360" t="s">
        <v>38</v>
      </c>
      <c r="C551" s="361"/>
      <c r="D551" s="361"/>
      <c r="E551" s="362"/>
      <c r="F551" s="236" t="s">
        <v>39</v>
      </c>
    </row>
    <row r="552" spans="1:6">
      <c r="A552" s="363"/>
      <c r="B552" s="259" t="s">
        <v>167</v>
      </c>
      <c r="C552" s="259" t="s">
        <v>168</v>
      </c>
      <c r="D552" s="259" t="s">
        <v>169</v>
      </c>
      <c r="E552" s="260" t="s">
        <v>40</v>
      </c>
      <c r="F552" s="261"/>
    </row>
    <row r="553" spans="1:6" ht="27">
      <c r="A553" s="262" t="s">
        <v>41</v>
      </c>
      <c r="B553" s="263">
        <v>41</v>
      </c>
      <c r="C553" s="263">
        <v>69</v>
      </c>
      <c r="D553" s="263">
        <v>55</v>
      </c>
      <c r="E553" s="263">
        <f>SUM(B553:D553)</f>
        <v>165</v>
      </c>
      <c r="F553" s="265" t="s">
        <v>155</v>
      </c>
    </row>
    <row r="554" spans="1:6" ht="27">
      <c r="A554" s="262" t="s">
        <v>43</v>
      </c>
      <c r="B554" s="263">
        <v>162</v>
      </c>
      <c r="C554" s="263">
        <v>268</v>
      </c>
      <c r="D554" s="263">
        <v>11</v>
      </c>
      <c r="E554" s="263">
        <f t="shared" ref="E554:E556" si="4">SUM(B554:D554)</f>
        <v>441</v>
      </c>
      <c r="F554" s="265" t="s">
        <v>155</v>
      </c>
    </row>
    <row r="555" spans="1:6" ht="27">
      <c r="A555" s="266" t="s">
        <v>17</v>
      </c>
      <c r="B555" s="263">
        <v>41</v>
      </c>
      <c r="C555" s="263">
        <v>69</v>
      </c>
      <c r="D555" s="263">
        <v>55</v>
      </c>
      <c r="E555" s="263">
        <f t="shared" si="4"/>
        <v>165</v>
      </c>
      <c r="F555" s="265" t="s">
        <v>155</v>
      </c>
    </row>
    <row r="556" spans="1:6" ht="27">
      <c r="A556" s="268" t="s">
        <v>14</v>
      </c>
      <c r="B556" s="263">
        <v>162</v>
      </c>
      <c r="C556" s="263">
        <v>268</v>
      </c>
      <c r="D556" s="263">
        <v>11</v>
      </c>
      <c r="E556" s="263">
        <f t="shared" si="4"/>
        <v>441</v>
      </c>
      <c r="F556" s="265" t="s">
        <v>155</v>
      </c>
    </row>
    <row r="557" spans="1:6" ht="27">
      <c r="A557" s="266" t="s">
        <v>91</v>
      </c>
      <c r="B557" s="269">
        <f>((B553-B554)/B554)*100</f>
        <v>-74.691358024691354</v>
      </c>
      <c r="C557" s="269">
        <f t="shared" ref="C557:D557" si="5">((C553-C554)/C554)*100</f>
        <v>-74.253731343283576</v>
      </c>
      <c r="D557" s="269">
        <f t="shared" si="5"/>
        <v>400</v>
      </c>
      <c r="E557" s="269">
        <f>((E553-E554)/E554)*100</f>
        <v>-62.585034013605444</v>
      </c>
      <c r="F557" s="265"/>
    </row>
    <row r="559" spans="1:6">
      <c r="C559" s="339" t="s">
        <v>47</v>
      </c>
      <c r="D559" s="340"/>
      <c r="E559" s="283">
        <f>E557</f>
        <v>-62.585034013605444</v>
      </c>
    </row>
    <row r="560" spans="1:6">
      <c r="C560" s="346"/>
      <c r="D560" s="347"/>
      <c r="E560" s="284"/>
    </row>
    <row r="562" spans="1:6">
      <c r="A562" s="364" t="s">
        <v>49</v>
      </c>
      <c r="B562" s="365"/>
      <c r="C562" s="366"/>
      <c r="D562" s="364" t="s">
        <v>50</v>
      </c>
      <c r="E562" s="365"/>
      <c r="F562" s="366"/>
    </row>
    <row r="563" spans="1:6">
      <c r="A563" s="367"/>
      <c r="B563" s="368"/>
      <c r="C563" s="369"/>
      <c r="D563" s="367"/>
      <c r="E563" s="368"/>
      <c r="F563" s="369"/>
    </row>
    <row r="564" spans="1:6">
      <c r="A564" s="302" t="s">
        <v>172</v>
      </c>
      <c r="B564" s="303"/>
      <c r="C564" s="304"/>
      <c r="D564" s="370"/>
      <c r="E564" s="273"/>
      <c r="F564" s="371"/>
    </row>
    <row r="565" spans="1:6">
      <c r="A565" s="305"/>
      <c r="B565" s="306"/>
      <c r="C565" s="307"/>
      <c r="D565" s="372"/>
      <c r="E565" s="373"/>
      <c r="F565" s="374"/>
    </row>
    <row r="566" spans="1:6">
      <c r="A566" s="308"/>
      <c r="B566" s="309"/>
      <c r="C566" s="310"/>
      <c r="D566" s="375"/>
      <c r="E566" s="376"/>
      <c r="F566" s="377"/>
    </row>
    <row r="568" spans="1:6">
      <c r="A568" s="227" t="s">
        <v>194</v>
      </c>
      <c r="B568" s="227"/>
      <c r="C568" s="227"/>
      <c r="D568" s="227"/>
      <c r="E568" s="227"/>
      <c r="F568" s="227"/>
    </row>
    <row r="570" spans="1:6">
      <c r="A570" s="231" t="s">
        <v>3</v>
      </c>
      <c r="B570" s="231"/>
      <c r="C570" s="311" t="s">
        <v>170</v>
      </c>
      <c r="E570" s="231" t="s">
        <v>4</v>
      </c>
      <c r="F570" s="312">
        <v>43741</v>
      </c>
    </row>
    <row r="571" spans="1:6">
      <c r="A571" s="231"/>
      <c r="B571" s="231"/>
      <c r="C571" s="313"/>
      <c r="E571" s="231"/>
      <c r="F571" s="313"/>
    </row>
    <row r="573" spans="1:6">
      <c r="A573" s="231" t="s">
        <v>5</v>
      </c>
      <c r="B573" s="231"/>
      <c r="C573" s="314" t="s">
        <v>143</v>
      </c>
      <c r="D573" s="315"/>
      <c r="E573" s="315"/>
      <c r="F573" s="316"/>
    </row>
    <row r="574" spans="1:6">
      <c r="A574" s="231"/>
      <c r="B574" s="231"/>
      <c r="C574" s="317"/>
      <c r="D574" s="318"/>
      <c r="E574" s="318"/>
      <c r="F574" s="319"/>
    </row>
    <row r="576" spans="1:6">
      <c r="A576" s="235" t="s">
        <v>7</v>
      </c>
      <c r="B576" s="235"/>
      <c r="C576" s="235" t="s">
        <v>8</v>
      </c>
      <c r="D576" s="235"/>
      <c r="E576" s="235" t="s">
        <v>9</v>
      </c>
      <c r="F576" s="236" t="s">
        <v>10</v>
      </c>
    </row>
    <row r="577" spans="1:6">
      <c r="A577" s="235"/>
      <c r="B577" s="235"/>
      <c r="C577" s="235"/>
      <c r="D577" s="235"/>
      <c r="E577" s="235"/>
      <c r="F577" s="237"/>
    </row>
    <row r="578" spans="1:6">
      <c r="A578" s="238" t="s">
        <v>161</v>
      </c>
      <c r="B578" s="238"/>
      <c r="C578" s="238" t="s">
        <v>145</v>
      </c>
      <c r="D578" s="238"/>
      <c r="E578" s="320">
        <v>5.57</v>
      </c>
      <c r="F578" s="321">
        <v>-0.15989999999999999</v>
      </c>
    </row>
    <row r="579" spans="1:6">
      <c r="A579" s="240"/>
      <c r="B579" s="240"/>
      <c r="C579" s="240"/>
      <c r="D579" s="240"/>
      <c r="E579" s="241"/>
      <c r="F579" s="242"/>
    </row>
    <row r="580" spans="1:6">
      <c r="A580" s="243" t="s">
        <v>13</v>
      </c>
      <c r="B580" s="243"/>
      <c r="C580" s="244" t="s">
        <v>14</v>
      </c>
      <c r="D580" s="235"/>
      <c r="E580" s="235" t="s">
        <v>15</v>
      </c>
      <c r="F580" s="235"/>
    </row>
    <row r="581" spans="1:6">
      <c r="A581" s="243"/>
      <c r="B581" s="243"/>
      <c r="C581" s="244"/>
      <c r="D581" s="235"/>
      <c r="E581" s="235"/>
      <c r="F581" s="235"/>
    </row>
    <row r="582" spans="1:6">
      <c r="A582" s="243"/>
      <c r="B582" s="243"/>
      <c r="C582" s="245">
        <v>636183</v>
      </c>
      <c r="D582" s="246"/>
      <c r="E582" s="232" t="s">
        <v>162</v>
      </c>
      <c r="F582" s="232"/>
    </row>
    <row r="583" spans="1:6">
      <c r="A583" s="243"/>
      <c r="B583" s="243"/>
      <c r="C583" s="240"/>
      <c r="D583" s="240"/>
      <c r="E583" s="241"/>
      <c r="F583" s="242"/>
    </row>
    <row r="584" spans="1:6">
      <c r="A584" s="243"/>
      <c r="B584" s="243"/>
      <c r="C584" s="244" t="s">
        <v>17</v>
      </c>
      <c r="D584" s="235"/>
      <c r="E584" s="235" t="s">
        <v>15</v>
      </c>
      <c r="F584" s="235"/>
    </row>
    <row r="585" spans="1:6">
      <c r="A585" s="243"/>
      <c r="B585" s="243"/>
      <c r="C585" s="244"/>
      <c r="D585" s="235"/>
      <c r="E585" s="235"/>
      <c r="F585" s="235"/>
    </row>
    <row r="586" spans="1:6">
      <c r="A586" s="243"/>
      <c r="B586" s="243"/>
      <c r="C586" s="245"/>
      <c r="D586" s="246"/>
      <c r="E586" s="232" t="s">
        <v>162</v>
      </c>
      <c r="F586" s="232"/>
    </row>
    <row r="588" spans="1:6">
      <c r="A588" s="247" t="s">
        <v>18</v>
      </c>
      <c r="B588" s="247"/>
      <c r="C588" s="247"/>
      <c r="D588" s="247"/>
      <c r="E588" s="247"/>
      <c r="F588" s="247"/>
    </row>
    <row r="589" spans="1:6">
      <c r="A589" s="243" t="s">
        <v>19</v>
      </c>
      <c r="B589" s="243"/>
      <c r="C589" s="89" t="s">
        <v>163</v>
      </c>
      <c r="D589" s="253"/>
      <c r="E589" s="253"/>
      <c r="F589" s="253"/>
    </row>
    <row r="590" spans="1:6">
      <c r="A590" s="243" t="s">
        <v>21</v>
      </c>
      <c r="B590" s="243"/>
      <c r="C590" s="253" t="s">
        <v>148</v>
      </c>
      <c r="D590" s="253"/>
      <c r="E590" s="253"/>
      <c r="F590" s="253"/>
    </row>
    <row r="591" spans="1:6">
      <c r="A591" s="243" t="s">
        <v>23</v>
      </c>
      <c r="B591" s="243"/>
      <c r="C591" s="253" t="s">
        <v>149</v>
      </c>
      <c r="D591" s="253"/>
      <c r="E591" s="253"/>
      <c r="F591" s="253"/>
    </row>
    <row r="592" spans="1:6">
      <c r="A592" s="243" t="s">
        <v>25</v>
      </c>
      <c r="B592" s="243"/>
      <c r="C592" s="253" t="s">
        <v>26</v>
      </c>
      <c r="D592" s="253"/>
      <c r="E592" s="253"/>
      <c r="F592" s="253"/>
    </row>
    <row r="593" spans="1:6">
      <c r="A593" s="322" t="s">
        <v>27</v>
      </c>
      <c r="B593" s="323"/>
      <c r="C593" s="253" t="s">
        <v>61</v>
      </c>
      <c r="D593" s="253"/>
      <c r="E593" s="253"/>
      <c r="F593" s="253"/>
    </row>
    <row r="594" spans="1:6">
      <c r="A594" s="243" t="s">
        <v>29</v>
      </c>
      <c r="B594" s="243"/>
      <c r="C594" s="253" t="s">
        <v>150</v>
      </c>
      <c r="D594" s="253"/>
      <c r="E594" s="253"/>
      <c r="F594" s="253"/>
    </row>
    <row r="595" spans="1:6">
      <c r="A595" s="9"/>
      <c r="B595" s="9"/>
      <c r="C595" s="240"/>
      <c r="D595" s="240"/>
      <c r="E595" s="240"/>
      <c r="F595" s="240"/>
    </row>
    <row r="596" spans="1:6">
      <c r="A596" s="350" t="s">
        <v>31</v>
      </c>
      <c r="B596" s="351"/>
      <c r="C596" s="351"/>
      <c r="D596" s="351"/>
      <c r="E596" s="351"/>
      <c r="F596" s="352"/>
    </row>
    <row r="597" spans="1:6">
      <c r="A597" s="256" t="s">
        <v>32</v>
      </c>
      <c r="B597" s="356" t="s">
        <v>178</v>
      </c>
      <c r="C597" s="357"/>
      <c r="D597" s="357"/>
      <c r="E597" s="357"/>
      <c r="F597" s="357"/>
    </row>
    <row r="598" spans="1:6">
      <c r="A598" s="256" t="s">
        <v>34</v>
      </c>
      <c r="B598" s="356" t="s">
        <v>173</v>
      </c>
      <c r="C598" s="357"/>
      <c r="D598" s="357"/>
      <c r="E598" s="357"/>
      <c r="F598" s="357"/>
    </row>
    <row r="600" spans="1:6">
      <c r="A600" s="247" t="s">
        <v>36</v>
      </c>
      <c r="B600" s="247"/>
      <c r="C600" s="247"/>
      <c r="D600" s="247"/>
      <c r="E600" s="247"/>
      <c r="F600" s="247"/>
    </row>
    <row r="601" spans="1:6">
      <c r="A601" s="257" t="s">
        <v>171</v>
      </c>
      <c r="B601" s="257"/>
      <c r="C601" s="257"/>
      <c r="D601" s="257"/>
      <c r="E601" s="257"/>
      <c r="F601" s="257"/>
    </row>
    <row r="602" spans="1:6">
      <c r="A602" s="258" t="s">
        <v>37</v>
      </c>
      <c r="B602" s="258" t="s">
        <v>38</v>
      </c>
      <c r="C602" s="258"/>
      <c r="D602" s="258"/>
      <c r="E602" s="258"/>
      <c r="F602" s="236" t="s">
        <v>39</v>
      </c>
    </row>
    <row r="603" spans="1:6">
      <c r="A603" s="258"/>
      <c r="B603" s="259" t="s">
        <v>167</v>
      </c>
      <c r="C603" s="259" t="s">
        <v>168</v>
      </c>
      <c r="D603" s="259" t="s">
        <v>169</v>
      </c>
      <c r="E603" s="260" t="s">
        <v>40</v>
      </c>
      <c r="F603" s="261"/>
    </row>
    <row r="604" spans="1:6">
      <c r="A604" s="262" t="s">
        <v>41</v>
      </c>
      <c r="B604" s="263">
        <v>53591</v>
      </c>
      <c r="C604" s="263">
        <v>44160</v>
      </c>
      <c r="D604" s="263">
        <v>59851</v>
      </c>
      <c r="E604" s="263">
        <f>SUM(B604:D604)</f>
        <v>157602</v>
      </c>
      <c r="F604" s="265" t="s">
        <v>162</v>
      </c>
    </row>
    <row r="605" spans="1:6">
      <c r="A605" s="262" t="s">
        <v>43</v>
      </c>
      <c r="B605" s="263">
        <v>51491</v>
      </c>
      <c r="C605" s="263">
        <v>50031</v>
      </c>
      <c r="D605" s="263">
        <v>61294</v>
      </c>
      <c r="E605" s="263">
        <f>SUM(B605:D605)</f>
        <v>162816</v>
      </c>
      <c r="F605" s="265" t="s">
        <v>162</v>
      </c>
    </row>
    <row r="606" spans="1:6">
      <c r="A606" s="266" t="s">
        <v>17</v>
      </c>
      <c r="B606" s="276">
        <v>53591</v>
      </c>
      <c r="C606" s="276">
        <v>44160</v>
      </c>
      <c r="D606" s="276">
        <v>59851</v>
      </c>
      <c r="E606" s="263">
        <f t="shared" ref="E606" si="6">SUM(B606:D606)</f>
        <v>157602</v>
      </c>
      <c r="F606" s="265" t="s">
        <v>162</v>
      </c>
    </row>
    <row r="607" spans="1:6">
      <c r="A607" s="268" t="s">
        <v>14</v>
      </c>
      <c r="B607" s="263">
        <v>51491</v>
      </c>
      <c r="C607" s="263">
        <v>50031</v>
      </c>
      <c r="D607" s="263">
        <v>61294</v>
      </c>
      <c r="E607" s="263">
        <f>SUM(B607:D607)</f>
        <v>162816</v>
      </c>
      <c r="F607" s="265" t="s">
        <v>162</v>
      </c>
    </row>
    <row r="608" spans="1:6" ht="27">
      <c r="A608" s="266" t="s">
        <v>91</v>
      </c>
      <c r="B608" s="269">
        <f>((B604-B605)/B605)*100</f>
        <v>4.078382629974171</v>
      </c>
      <c r="C608" s="269">
        <f>((C604-C605)/C605)*100</f>
        <v>-11.734724470828088</v>
      </c>
      <c r="D608" s="269">
        <f>((D604-D605)/D605)*100</f>
        <v>-2.3542271674225863</v>
      </c>
      <c r="E608" s="269">
        <f>((E604-E605)/E605)*100</f>
        <v>-3.2023879716981134</v>
      </c>
      <c r="F608" s="265" t="s">
        <v>162</v>
      </c>
    </row>
    <row r="610" spans="1:6">
      <c r="C610" s="243" t="s">
        <v>47</v>
      </c>
      <c r="D610" s="243"/>
      <c r="E610" s="283">
        <f>E608</f>
        <v>-3.2023879716981134</v>
      </c>
    </row>
    <row r="611" spans="1:6">
      <c r="C611" s="243"/>
      <c r="D611" s="243"/>
      <c r="E611" s="313"/>
    </row>
    <row r="613" spans="1:6">
      <c r="A613" s="272" t="s">
        <v>49</v>
      </c>
      <c r="B613" s="272"/>
      <c r="C613" s="272"/>
      <c r="D613" s="272" t="s">
        <v>50</v>
      </c>
      <c r="E613" s="272"/>
      <c r="F613" s="272"/>
    </row>
    <row r="614" spans="1:6">
      <c r="A614" s="272"/>
      <c r="B614" s="272"/>
      <c r="C614" s="272"/>
      <c r="D614" s="272"/>
      <c r="E614" s="272"/>
      <c r="F614" s="272"/>
    </row>
    <row r="615" spans="1:6">
      <c r="A615" s="302" t="s">
        <v>172</v>
      </c>
      <c r="B615" s="303"/>
      <c r="C615" s="304"/>
      <c r="D615" s="232"/>
      <c r="E615" s="232"/>
      <c r="F615" s="232"/>
    </row>
    <row r="616" spans="1:6">
      <c r="A616" s="305"/>
      <c r="B616" s="306"/>
      <c r="C616" s="307"/>
      <c r="D616" s="232"/>
      <c r="E616" s="232"/>
      <c r="F616" s="232"/>
    </row>
    <row r="617" spans="1:6">
      <c r="A617" s="308"/>
      <c r="B617" s="309"/>
      <c r="C617" s="310"/>
      <c r="D617" s="232"/>
      <c r="E617" s="232"/>
      <c r="F617" s="232"/>
    </row>
    <row r="619" spans="1:6">
      <c r="A619" s="229" t="s">
        <v>195</v>
      </c>
      <c r="B619" s="229"/>
      <c r="C619" s="229"/>
      <c r="D619" s="229"/>
      <c r="E619" s="229"/>
      <c r="F619" s="229"/>
    </row>
    <row r="620" spans="1:6">
      <c r="A620" s="421"/>
      <c r="B620" s="421"/>
      <c r="C620" s="421"/>
      <c r="D620" s="421"/>
      <c r="E620" s="421"/>
      <c r="F620" s="421"/>
    </row>
    <row r="621" spans="1:6">
      <c r="A621" s="231" t="s">
        <v>3</v>
      </c>
      <c r="B621" s="231"/>
      <c r="C621" s="232" t="s">
        <v>164</v>
      </c>
      <c r="E621" s="231" t="s">
        <v>4</v>
      </c>
      <c r="F621" s="233">
        <v>43740</v>
      </c>
    </row>
    <row r="622" spans="1:6">
      <c r="A622" s="231"/>
      <c r="B622" s="231"/>
      <c r="C622" s="232"/>
      <c r="E622" s="231"/>
      <c r="F622" s="234"/>
    </row>
    <row r="624" spans="1:6">
      <c r="A624" s="231" t="s">
        <v>5</v>
      </c>
      <c r="B624" s="231"/>
      <c r="C624" s="73" t="s">
        <v>6</v>
      </c>
      <c r="D624" s="232"/>
      <c r="E624" s="232"/>
      <c r="F624" s="232"/>
    </row>
    <row r="625" spans="1:6">
      <c r="A625" s="231"/>
      <c r="B625" s="231"/>
      <c r="C625" s="232"/>
      <c r="D625" s="232"/>
      <c r="E625" s="232"/>
      <c r="F625" s="232"/>
    </row>
    <row r="627" spans="1:6">
      <c r="A627" s="235" t="s">
        <v>7</v>
      </c>
      <c r="B627" s="235"/>
      <c r="C627" s="235" t="s">
        <v>8</v>
      </c>
      <c r="D627" s="235"/>
      <c r="E627" s="235" t="s">
        <v>9</v>
      </c>
      <c r="F627" s="236" t="s">
        <v>10</v>
      </c>
    </row>
    <row r="628" spans="1:6">
      <c r="A628" s="235"/>
      <c r="B628" s="235"/>
      <c r="C628" s="235"/>
      <c r="D628" s="235"/>
      <c r="E628" s="235"/>
      <c r="F628" s="237"/>
    </row>
    <row r="629" spans="1:6">
      <c r="A629" s="238" t="s">
        <v>11</v>
      </c>
      <c r="B629" s="238"/>
      <c r="C629" s="238" t="s">
        <v>12</v>
      </c>
      <c r="D629" s="238"/>
      <c r="E629" s="265">
        <v>3</v>
      </c>
      <c r="F629" s="281">
        <v>3</v>
      </c>
    </row>
    <row r="630" spans="1:6">
      <c r="A630" s="240"/>
      <c r="B630" s="240"/>
      <c r="C630" s="240"/>
      <c r="D630" s="240"/>
      <c r="E630" s="241"/>
      <c r="F630" s="242"/>
    </row>
    <row r="631" spans="1:6">
      <c r="A631" s="243" t="s">
        <v>13</v>
      </c>
      <c r="B631" s="243"/>
      <c r="C631" s="244" t="s">
        <v>14</v>
      </c>
      <c r="D631" s="235"/>
      <c r="E631" s="235" t="s">
        <v>15</v>
      </c>
      <c r="F631" s="235"/>
    </row>
    <row r="632" spans="1:6">
      <c r="A632" s="243"/>
      <c r="B632" s="243"/>
      <c r="C632" s="244"/>
      <c r="D632" s="235"/>
      <c r="E632" s="235"/>
      <c r="F632" s="235"/>
    </row>
    <row r="633" spans="1:6">
      <c r="A633" s="243"/>
      <c r="B633" s="243"/>
      <c r="C633" s="257">
        <v>3</v>
      </c>
      <c r="D633" s="246"/>
      <c r="E633" s="232" t="s">
        <v>16</v>
      </c>
      <c r="F633" s="232"/>
    </row>
    <row r="634" spans="1:6">
      <c r="A634" s="243"/>
      <c r="B634" s="243"/>
      <c r="C634" s="240"/>
      <c r="D634" s="240"/>
      <c r="E634" s="241"/>
      <c r="F634" s="242"/>
    </row>
    <row r="635" spans="1:6">
      <c r="A635" s="243"/>
      <c r="B635" s="243"/>
      <c r="C635" s="244" t="s">
        <v>17</v>
      </c>
      <c r="D635" s="235"/>
      <c r="E635" s="235" t="s">
        <v>15</v>
      </c>
      <c r="F635" s="235"/>
    </row>
    <row r="636" spans="1:6">
      <c r="A636" s="243"/>
      <c r="B636" s="243"/>
      <c r="C636" s="244"/>
      <c r="D636" s="235"/>
      <c r="E636" s="235"/>
      <c r="F636" s="235"/>
    </row>
    <row r="637" spans="1:6">
      <c r="A637" s="243"/>
      <c r="B637" s="243"/>
      <c r="C637" s="274">
        <v>3</v>
      </c>
      <c r="D637" s="275"/>
      <c r="E637" s="232" t="s">
        <v>16</v>
      </c>
      <c r="F637" s="232"/>
    </row>
    <row r="639" spans="1:6">
      <c r="A639" s="247" t="s">
        <v>18</v>
      </c>
      <c r="B639" s="247"/>
      <c r="C639" s="247"/>
      <c r="D639" s="247"/>
      <c r="E639" s="247"/>
      <c r="F639" s="247"/>
    </row>
    <row r="640" spans="1:6">
      <c r="A640" s="248" t="s">
        <v>19</v>
      </c>
      <c r="B640" s="248"/>
      <c r="C640" s="249" t="s">
        <v>20</v>
      </c>
      <c r="D640" s="250"/>
      <c r="E640" s="250"/>
      <c r="F640" s="251"/>
    </row>
    <row r="641" spans="1:6">
      <c r="A641" s="248" t="s">
        <v>21</v>
      </c>
      <c r="B641" s="248"/>
      <c r="C641" s="252" t="s">
        <v>22</v>
      </c>
      <c r="D641" s="252"/>
      <c r="E641" s="252"/>
      <c r="F641" s="252"/>
    </row>
    <row r="642" spans="1:6">
      <c r="A642" s="248" t="s">
        <v>23</v>
      </c>
      <c r="B642" s="248"/>
      <c r="C642" s="253" t="s">
        <v>24</v>
      </c>
      <c r="D642" s="253"/>
      <c r="E642" s="253"/>
      <c r="F642" s="253"/>
    </row>
    <row r="643" spans="1:6">
      <c r="A643" s="248" t="s">
        <v>25</v>
      </c>
      <c r="B643" s="248"/>
      <c r="C643" s="253" t="s">
        <v>26</v>
      </c>
      <c r="D643" s="253"/>
      <c r="E643" s="253"/>
      <c r="F643" s="253"/>
    </row>
    <row r="644" spans="1:6">
      <c r="A644" s="254" t="s">
        <v>27</v>
      </c>
      <c r="B644" s="255"/>
      <c r="C644" s="253" t="s">
        <v>28</v>
      </c>
      <c r="D644" s="253"/>
      <c r="E644" s="253"/>
      <c r="F644" s="253"/>
    </row>
    <row r="645" spans="1:6">
      <c r="A645" s="248" t="s">
        <v>29</v>
      </c>
      <c r="B645" s="248"/>
      <c r="C645" s="253" t="s">
        <v>30</v>
      </c>
      <c r="D645" s="253"/>
      <c r="E645" s="253"/>
      <c r="F645" s="253"/>
    </row>
    <row r="646" spans="1:6">
      <c r="A646" s="9"/>
      <c r="B646" s="9"/>
      <c r="C646" s="240"/>
      <c r="D646" s="240"/>
      <c r="E646" s="240"/>
      <c r="F646" s="240"/>
    </row>
    <row r="647" spans="1:6">
      <c r="A647" s="247" t="s">
        <v>31</v>
      </c>
      <c r="B647" s="247"/>
      <c r="C647" s="247"/>
      <c r="D647" s="247"/>
      <c r="E647" s="247"/>
      <c r="F647" s="247"/>
    </row>
    <row r="648" spans="1:6">
      <c r="A648" s="256" t="s">
        <v>32</v>
      </c>
      <c r="B648" s="89" t="s">
        <v>33</v>
      </c>
      <c r="C648" s="89"/>
      <c r="D648" s="89"/>
      <c r="E648" s="89"/>
      <c r="F648" s="89"/>
    </row>
    <row r="649" spans="1:6">
      <c r="A649" s="256" t="s">
        <v>34</v>
      </c>
      <c r="B649" s="89" t="s">
        <v>35</v>
      </c>
      <c r="C649" s="89"/>
      <c r="D649" s="89"/>
      <c r="E649" s="89"/>
      <c r="F649" s="89"/>
    </row>
    <row r="651" spans="1:6">
      <c r="A651" s="247" t="s">
        <v>36</v>
      </c>
      <c r="B651" s="247"/>
      <c r="C651" s="247"/>
      <c r="D651" s="247"/>
      <c r="E651" s="247"/>
      <c r="F651" s="247"/>
    </row>
    <row r="652" spans="1:6">
      <c r="A652" s="257" t="s">
        <v>164</v>
      </c>
      <c r="B652" s="257"/>
      <c r="C652" s="257"/>
      <c r="D652" s="257"/>
      <c r="E652" s="257"/>
      <c r="F652" s="257"/>
    </row>
    <row r="653" spans="1:6">
      <c r="A653" s="258" t="s">
        <v>37</v>
      </c>
      <c r="B653" s="258" t="s">
        <v>38</v>
      </c>
      <c r="C653" s="258"/>
      <c r="D653" s="258"/>
      <c r="E653" s="258"/>
      <c r="F653" s="236" t="s">
        <v>39</v>
      </c>
    </row>
    <row r="654" spans="1:6">
      <c r="A654" s="258"/>
      <c r="B654" s="259" t="s">
        <v>167</v>
      </c>
      <c r="C654" s="259" t="s">
        <v>168</v>
      </c>
      <c r="D654" s="259" t="s">
        <v>169</v>
      </c>
      <c r="E654" s="260" t="s">
        <v>40</v>
      </c>
      <c r="F654" s="261"/>
    </row>
    <row r="655" spans="1:6">
      <c r="A655" s="262" t="s">
        <v>41</v>
      </c>
      <c r="B655" s="263">
        <f>+B656*3</f>
        <v>1050</v>
      </c>
      <c r="C655" s="263">
        <f t="shared" ref="C655:D655" si="7">+C656*3</f>
        <v>1260</v>
      </c>
      <c r="D655" s="263">
        <f t="shared" si="7"/>
        <v>852</v>
      </c>
      <c r="E655" s="263">
        <f>+B655+C655+D655</f>
        <v>3162</v>
      </c>
      <c r="F655" s="265" t="s">
        <v>42</v>
      </c>
    </row>
    <row r="656" spans="1:6">
      <c r="A656" s="262" t="s">
        <v>43</v>
      </c>
      <c r="B656" s="277">
        <v>350</v>
      </c>
      <c r="C656" s="277">
        <v>420</v>
      </c>
      <c r="D656" s="264">
        <v>284</v>
      </c>
      <c r="E656" s="264">
        <f>+B656+C656+D656</f>
        <v>1054</v>
      </c>
      <c r="F656" s="265" t="s">
        <v>44</v>
      </c>
    </row>
    <row r="657" spans="1:6" ht="27">
      <c r="A657" s="266" t="s">
        <v>45</v>
      </c>
      <c r="B657" s="269">
        <f>SUM(B655/B656)</f>
        <v>3</v>
      </c>
      <c r="C657" s="269">
        <f t="shared" ref="C657:E657" si="8">SUM(C655/C656)</f>
        <v>3</v>
      </c>
      <c r="D657" s="282">
        <f t="shared" si="8"/>
        <v>3</v>
      </c>
      <c r="E657" s="269">
        <f t="shared" si="8"/>
        <v>3</v>
      </c>
      <c r="F657" s="265" t="s">
        <v>46</v>
      </c>
    </row>
    <row r="659" spans="1:6">
      <c r="C659" s="243" t="s">
        <v>47</v>
      </c>
      <c r="D659" s="243"/>
      <c r="E659" s="283">
        <v>3</v>
      </c>
    </row>
    <row r="660" spans="1:6">
      <c r="C660" s="243"/>
      <c r="D660" s="243"/>
      <c r="E660" s="284"/>
      <c r="F660" s="285" t="s">
        <v>48</v>
      </c>
    </row>
    <row r="662" spans="1:6">
      <c r="A662" s="272" t="s">
        <v>49</v>
      </c>
      <c r="B662" s="272"/>
      <c r="C662" s="272"/>
      <c r="D662" s="272" t="s">
        <v>50</v>
      </c>
      <c r="E662" s="272"/>
      <c r="F662" s="272"/>
    </row>
    <row r="663" spans="1:6">
      <c r="A663" s="272"/>
      <c r="B663" s="272"/>
      <c r="C663" s="272"/>
      <c r="D663" s="272"/>
      <c r="E663" s="272"/>
      <c r="F663" s="272"/>
    </row>
    <row r="664" spans="1:6">
      <c r="A664" s="73" t="s">
        <v>51</v>
      </c>
      <c r="B664" s="73"/>
      <c r="C664" s="73"/>
      <c r="D664" s="74" t="s">
        <v>52</v>
      </c>
      <c r="E664" s="74"/>
      <c r="F664" s="74"/>
    </row>
    <row r="665" spans="1:6">
      <c r="A665" s="73"/>
      <c r="B665" s="73"/>
      <c r="C665" s="73"/>
      <c r="D665" s="74"/>
      <c r="E665" s="74"/>
      <c r="F665" s="74"/>
    </row>
    <row r="666" spans="1:6">
      <c r="A666" s="73"/>
      <c r="B666" s="73"/>
      <c r="C666" s="73"/>
      <c r="D666" s="74"/>
      <c r="E666" s="74"/>
      <c r="F666" s="74"/>
    </row>
    <row r="668" spans="1:6">
      <c r="A668" s="378" t="s">
        <v>196</v>
      </c>
      <c r="B668" s="378"/>
      <c r="C668" s="378"/>
      <c r="D668" s="378"/>
      <c r="E668" s="378"/>
      <c r="F668" s="378"/>
    </row>
    <row r="669" spans="1:6">
      <c r="A669" s="379"/>
      <c r="B669" s="379"/>
      <c r="C669" s="379"/>
      <c r="D669" s="379"/>
      <c r="E669" s="379"/>
      <c r="F669" s="379"/>
    </row>
    <row r="670" spans="1:6">
      <c r="A670" s="380" t="s">
        <v>3</v>
      </c>
      <c r="B670" s="380"/>
      <c r="C670" s="234" t="s">
        <v>171</v>
      </c>
      <c r="D670" s="379"/>
      <c r="E670" s="380" t="s">
        <v>4</v>
      </c>
      <c r="F670" s="233"/>
    </row>
    <row r="671" spans="1:6">
      <c r="A671" s="380"/>
      <c r="B671" s="380"/>
      <c r="C671" s="234"/>
      <c r="D671" s="379"/>
      <c r="E671" s="380"/>
      <c r="F671" s="234"/>
    </row>
    <row r="672" spans="1:6">
      <c r="A672" s="379"/>
      <c r="B672" s="379"/>
      <c r="C672" s="379"/>
      <c r="D672" s="379"/>
      <c r="E672" s="379"/>
      <c r="F672" s="379"/>
    </row>
    <row r="673" spans="1:6">
      <c r="A673" s="380" t="s">
        <v>5</v>
      </c>
      <c r="B673" s="380"/>
      <c r="C673" s="74" t="s">
        <v>117</v>
      </c>
      <c r="D673" s="234"/>
      <c r="E673" s="234"/>
      <c r="F673" s="234"/>
    </row>
    <row r="674" spans="1:6">
      <c r="A674" s="380"/>
      <c r="B674" s="380"/>
      <c r="C674" s="234"/>
      <c r="D674" s="234"/>
      <c r="E674" s="234"/>
      <c r="F674" s="234"/>
    </row>
    <row r="675" spans="1:6">
      <c r="A675" s="379"/>
      <c r="B675" s="379"/>
      <c r="C675" s="379"/>
      <c r="D675" s="379"/>
      <c r="E675" s="379"/>
      <c r="F675" s="379"/>
    </row>
    <row r="676" spans="1:6">
      <c r="A676" s="380" t="s">
        <v>7</v>
      </c>
      <c r="B676" s="380"/>
      <c r="C676" s="380" t="s">
        <v>8</v>
      </c>
      <c r="D676" s="380"/>
      <c r="E676" s="380" t="s">
        <v>9</v>
      </c>
      <c r="F676" s="381" t="s">
        <v>10</v>
      </c>
    </row>
    <row r="677" spans="1:6">
      <c r="A677" s="380"/>
      <c r="B677" s="380"/>
      <c r="C677" s="380"/>
      <c r="D677" s="380"/>
      <c r="E677" s="380"/>
      <c r="F677" s="382"/>
    </row>
    <row r="678" spans="1:6">
      <c r="A678" s="383" t="s">
        <v>118</v>
      </c>
      <c r="B678" s="383"/>
      <c r="C678" s="383" t="s">
        <v>119</v>
      </c>
      <c r="D678" s="383"/>
      <c r="E678" s="384">
        <v>0.84079000000000004</v>
      </c>
      <c r="F678" s="385">
        <v>0.9</v>
      </c>
    </row>
    <row r="679" spans="1:6">
      <c r="A679" s="386"/>
      <c r="B679" s="386"/>
      <c r="C679" s="386"/>
      <c r="D679" s="386"/>
      <c r="E679" s="387"/>
      <c r="F679" s="388"/>
    </row>
    <row r="680" spans="1:6">
      <c r="A680" s="389" t="s">
        <v>13</v>
      </c>
      <c r="B680" s="389"/>
      <c r="C680" s="390" t="s">
        <v>14</v>
      </c>
      <c r="D680" s="380"/>
      <c r="E680" s="380" t="s">
        <v>15</v>
      </c>
      <c r="F680" s="380"/>
    </row>
    <row r="681" spans="1:6">
      <c r="A681" s="389"/>
      <c r="B681" s="389"/>
      <c r="C681" s="390"/>
      <c r="D681" s="380"/>
      <c r="E681" s="380"/>
      <c r="F681" s="380"/>
    </row>
    <row r="682" spans="1:6">
      <c r="A682" s="389"/>
      <c r="B682" s="389"/>
      <c r="C682" s="391">
        <v>16059</v>
      </c>
      <c r="D682" s="392"/>
      <c r="E682" s="234" t="s">
        <v>120</v>
      </c>
      <c r="F682" s="234"/>
    </row>
    <row r="683" spans="1:6">
      <c r="A683" s="389"/>
      <c r="B683" s="389"/>
      <c r="C683" s="386"/>
      <c r="D683" s="386"/>
      <c r="E683" s="387"/>
      <c r="F683" s="388"/>
    </row>
    <row r="684" spans="1:6">
      <c r="A684" s="389"/>
      <c r="B684" s="389"/>
      <c r="C684" s="390" t="s">
        <v>17</v>
      </c>
      <c r="D684" s="380"/>
      <c r="E684" s="380" t="s">
        <v>15</v>
      </c>
      <c r="F684" s="380"/>
    </row>
    <row r="685" spans="1:6">
      <c r="A685" s="389"/>
      <c r="B685" s="389"/>
      <c r="C685" s="390"/>
      <c r="D685" s="380"/>
      <c r="E685" s="380"/>
      <c r="F685" s="380"/>
    </row>
    <row r="686" spans="1:6">
      <c r="A686" s="389"/>
      <c r="B686" s="389"/>
      <c r="C686" s="391">
        <v>16709</v>
      </c>
      <c r="D686" s="392"/>
      <c r="E686" s="234" t="s">
        <v>120</v>
      </c>
      <c r="F686" s="234"/>
    </row>
    <row r="687" spans="1:6">
      <c r="A687" s="379"/>
      <c r="B687" s="379"/>
      <c r="C687" s="379"/>
      <c r="D687" s="379"/>
      <c r="E687" s="379"/>
      <c r="F687" s="379"/>
    </row>
    <row r="688" spans="1:6">
      <c r="A688" s="393" t="s">
        <v>18</v>
      </c>
      <c r="B688" s="393"/>
      <c r="C688" s="393"/>
      <c r="D688" s="393"/>
      <c r="E688" s="393"/>
      <c r="F688" s="393"/>
    </row>
    <row r="689" spans="1:6">
      <c r="A689" s="394" t="s">
        <v>19</v>
      </c>
      <c r="B689" s="394"/>
      <c r="C689" s="395" t="s">
        <v>121</v>
      </c>
      <c r="D689" s="396"/>
      <c r="E689" s="396"/>
      <c r="F689" s="396"/>
    </row>
    <row r="690" spans="1:6">
      <c r="A690" s="394" t="s">
        <v>21</v>
      </c>
      <c r="B690" s="394"/>
      <c r="C690" s="397" t="s">
        <v>122</v>
      </c>
      <c r="D690" s="397"/>
      <c r="E690" s="397"/>
      <c r="F690" s="397"/>
    </row>
    <row r="691" spans="1:6">
      <c r="A691" s="394" t="s">
        <v>23</v>
      </c>
      <c r="B691" s="394"/>
      <c r="C691" s="396" t="s">
        <v>24</v>
      </c>
      <c r="D691" s="396"/>
      <c r="E691" s="396"/>
      <c r="F691" s="396"/>
    </row>
    <row r="692" spans="1:6">
      <c r="A692" s="394" t="s">
        <v>25</v>
      </c>
      <c r="B692" s="394"/>
      <c r="C692" s="396" t="s">
        <v>60</v>
      </c>
      <c r="D692" s="396"/>
      <c r="E692" s="396"/>
      <c r="F692" s="396"/>
    </row>
    <row r="693" spans="1:6">
      <c r="A693" s="398" t="s">
        <v>27</v>
      </c>
      <c r="B693" s="399"/>
      <c r="C693" s="396" t="s">
        <v>123</v>
      </c>
      <c r="D693" s="396"/>
      <c r="E693" s="396"/>
      <c r="F693" s="396"/>
    </row>
    <row r="694" spans="1:6">
      <c r="A694" s="394" t="s">
        <v>29</v>
      </c>
      <c r="B694" s="394"/>
      <c r="C694" s="396" t="s">
        <v>124</v>
      </c>
      <c r="D694" s="396"/>
      <c r="E694" s="396"/>
      <c r="F694" s="396"/>
    </row>
    <row r="695" spans="1:6">
      <c r="A695" s="400"/>
      <c r="B695" s="400"/>
      <c r="C695" s="386"/>
      <c r="D695" s="386"/>
      <c r="E695" s="386"/>
      <c r="F695" s="386"/>
    </row>
    <row r="696" spans="1:6">
      <c r="A696" s="393" t="s">
        <v>31</v>
      </c>
      <c r="B696" s="393"/>
      <c r="C696" s="393"/>
      <c r="D696" s="393"/>
      <c r="E696" s="393"/>
      <c r="F696" s="393"/>
    </row>
    <row r="697" spans="1:6">
      <c r="A697" s="401" t="s">
        <v>32</v>
      </c>
      <c r="B697" s="395" t="s">
        <v>125</v>
      </c>
      <c r="C697" s="395"/>
      <c r="D697" s="395"/>
      <c r="E697" s="395"/>
      <c r="F697" s="395"/>
    </row>
    <row r="698" spans="1:6">
      <c r="A698" s="401" t="s">
        <v>34</v>
      </c>
      <c r="B698" s="395" t="s">
        <v>126</v>
      </c>
      <c r="C698" s="395"/>
      <c r="D698" s="395"/>
      <c r="E698" s="395"/>
      <c r="F698" s="395"/>
    </row>
    <row r="699" spans="1:6">
      <c r="A699" s="379"/>
      <c r="B699" s="379"/>
      <c r="C699" s="379"/>
      <c r="D699" s="379"/>
      <c r="E699" s="379"/>
      <c r="F699" s="379"/>
    </row>
    <row r="700" spans="1:6">
      <c r="A700" s="393" t="s">
        <v>36</v>
      </c>
      <c r="B700" s="393"/>
      <c r="C700" s="393"/>
      <c r="D700" s="393"/>
      <c r="E700" s="393"/>
      <c r="F700" s="393"/>
    </row>
    <row r="701" spans="1:6">
      <c r="A701" s="402"/>
      <c r="B701" s="402"/>
      <c r="C701" s="402"/>
      <c r="D701" s="402"/>
      <c r="E701" s="402"/>
      <c r="F701" s="402"/>
    </row>
    <row r="702" spans="1:6">
      <c r="A702" s="389" t="s">
        <v>37</v>
      </c>
      <c r="B702" s="389" t="s">
        <v>38</v>
      </c>
      <c r="C702" s="389"/>
      <c r="D702" s="389"/>
      <c r="E702" s="389"/>
      <c r="F702" s="381" t="s">
        <v>39</v>
      </c>
    </row>
    <row r="703" spans="1:6">
      <c r="A703" s="389"/>
      <c r="B703" s="403" t="s">
        <v>167</v>
      </c>
      <c r="C703" s="403" t="s">
        <v>168</v>
      </c>
      <c r="D703" s="403" t="s">
        <v>169</v>
      </c>
      <c r="E703" s="404" t="s">
        <v>40</v>
      </c>
      <c r="F703" s="405"/>
    </row>
    <row r="704" spans="1:6">
      <c r="A704" s="406" t="s">
        <v>41</v>
      </c>
      <c r="B704" s="264">
        <v>0</v>
      </c>
      <c r="C704" s="264">
        <v>0</v>
      </c>
      <c r="D704" s="264">
        <v>15815</v>
      </c>
      <c r="E704" s="264">
        <v>15815</v>
      </c>
      <c r="F704" s="407" t="s">
        <v>120</v>
      </c>
    </row>
    <row r="705" spans="1:6">
      <c r="A705" s="406" t="s">
        <v>43</v>
      </c>
      <c r="B705" s="264">
        <v>0</v>
      </c>
      <c r="C705" s="264">
        <v>0</v>
      </c>
      <c r="D705" s="264">
        <v>16709</v>
      </c>
      <c r="E705" s="264">
        <v>16709</v>
      </c>
      <c r="F705" s="407" t="s">
        <v>120</v>
      </c>
    </row>
    <row r="706" spans="1:6">
      <c r="A706" s="408" t="s">
        <v>17</v>
      </c>
      <c r="B706" s="409">
        <v>0</v>
      </c>
      <c r="C706" s="409">
        <v>0</v>
      </c>
      <c r="D706" s="409">
        <v>0.9</v>
      </c>
      <c r="E706" s="409">
        <v>0.9</v>
      </c>
      <c r="F706" s="407" t="s">
        <v>46</v>
      </c>
    </row>
    <row r="707" spans="1:6">
      <c r="A707" s="410" t="s">
        <v>14</v>
      </c>
      <c r="B707" s="409">
        <v>0</v>
      </c>
      <c r="C707" s="409">
        <v>0</v>
      </c>
      <c r="D707" s="409">
        <v>0.8407853403141361</v>
      </c>
      <c r="E707" s="409">
        <v>0.8407853403141361</v>
      </c>
      <c r="F707" s="407" t="s">
        <v>46</v>
      </c>
    </row>
    <row r="708" spans="1:6" ht="27">
      <c r="A708" s="408" t="s">
        <v>91</v>
      </c>
      <c r="B708" s="409">
        <v>0</v>
      </c>
      <c r="C708" s="409">
        <v>0</v>
      </c>
      <c r="D708" s="409">
        <f t="shared" ref="D708:E708" si="9">D704/D705</f>
        <v>0.94649590041295106</v>
      </c>
      <c r="E708" s="409">
        <f t="shared" si="9"/>
        <v>0.94649590041295106</v>
      </c>
      <c r="F708" s="407" t="s">
        <v>46</v>
      </c>
    </row>
    <row r="709" spans="1:6">
      <c r="A709" s="379"/>
      <c r="B709" s="379"/>
      <c r="C709" s="379"/>
      <c r="D709" s="379"/>
      <c r="E709" s="379"/>
      <c r="F709" s="379"/>
    </row>
    <row r="710" spans="1:6">
      <c r="A710" s="379"/>
      <c r="B710" s="379"/>
      <c r="C710" s="389" t="s">
        <v>47</v>
      </c>
      <c r="D710" s="389"/>
      <c r="E710" s="270">
        <f>E708</f>
        <v>0.94649590041295106</v>
      </c>
      <c r="F710" s="379"/>
    </row>
    <row r="711" spans="1:6">
      <c r="A711" s="379"/>
      <c r="B711" s="379"/>
      <c r="C711" s="389"/>
      <c r="D711" s="389"/>
      <c r="E711" s="271"/>
      <c r="F711" s="379"/>
    </row>
    <row r="712" spans="1:6">
      <c r="A712" s="379"/>
      <c r="B712" s="379"/>
      <c r="C712" s="379"/>
      <c r="D712" s="379"/>
      <c r="E712" s="379"/>
      <c r="F712" s="379"/>
    </row>
    <row r="713" spans="1:6">
      <c r="A713" s="411" t="s">
        <v>49</v>
      </c>
      <c r="B713" s="411"/>
      <c r="C713" s="411"/>
      <c r="D713" s="411" t="s">
        <v>50</v>
      </c>
      <c r="E713" s="411"/>
      <c r="F713" s="411"/>
    </row>
    <row r="714" spans="1:6">
      <c r="A714" s="411"/>
      <c r="B714" s="411"/>
      <c r="C714" s="411"/>
      <c r="D714" s="411"/>
      <c r="E714" s="411"/>
      <c r="F714" s="411"/>
    </row>
    <row r="715" spans="1:6">
      <c r="A715" s="74" t="s">
        <v>127</v>
      </c>
      <c r="B715" s="74"/>
      <c r="C715" s="74"/>
      <c r="D715" s="74" t="s">
        <v>128</v>
      </c>
      <c r="E715" s="74"/>
      <c r="F715" s="74"/>
    </row>
    <row r="716" spans="1:6">
      <c r="A716" s="74"/>
      <c r="B716" s="74"/>
      <c r="C716" s="74"/>
      <c r="D716" s="74"/>
      <c r="E716" s="74"/>
      <c r="F716" s="74"/>
    </row>
    <row r="717" spans="1:6">
      <c r="A717" s="74"/>
      <c r="B717" s="74"/>
      <c r="C717" s="74"/>
      <c r="D717" s="74"/>
      <c r="E717" s="74"/>
      <c r="F717" s="74"/>
    </row>
    <row r="719" spans="1:6">
      <c r="A719" s="229" t="s">
        <v>197</v>
      </c>
      <c r="B719" s="229"/>
      <c r="C719" s="229"/>
      <c r="D719" s="229"/>
      <c r="E719" s="229"/>
      <c r="F719" s="229"/>
    </row>
    <row r="721" spans="1:6">
      <c r="A721" s="231" t="s">
        <v>3</v>
      </c>
      <c r="B721" s="231"/>
      <c r="C721" s="232" t="s">
        <v>171</v>
      </c>
      <c r="E721" s="231" t="s">
        <v>4</v>
      </c>
      <c r="F721" s="233"/>
    </row>
    <row r="722" spans="1:6">
      <c r="A722" s="231"/>
      <c r="B722" s="231"/>
      <c r="C722" s="232"/>
      <c r="E722" s="231"/>
      <c r="F722" s="234"/>
    </row>
    <row r="724" spans="1:6">
      <c r="A724" s="231" t="s">
        <v>5</v>
      </c>
      <c r="B724" s="231"/>
      <c r="C724" s="73" t="s">
        <v>117</v>
      </c>
      <c r="D724" s="232"/>
      <c r="E724" s="232"/>
      <c r="F724" s="232"/>
    </row>
    <row r="725" spans="1:6">
      <c r="A725" s="231"/>
      <c r="B725" s="231"/>
      <c r="C725" s="232"/>
      <c r="D725" s="232"/>
      <c r="E725" s="232"/>
      <c r="F725" s="232"/>
    </row>
    <row r="727" spans="1:6">
      <c r="A727" s="235" t="s">
        <v>7</v>
      </c>
      <c r="B727" s="235"/>
      <c r="C727" s="235" t="s">
        <v>8</v>
      </c>
      <c r="D727" s="235"/>
      <c r="E727" s="235" t="s">
        <v>9</v>
      </c>
      <c r="F727" s="236" t="s">
        <v>10</v>
      </c>
    </row>
    <row r="728" spans="1:6">
      <c r="A728" s="235"/>
      <c r="B728" s="235"/>
      <c r="C728" s="235"/>
      <c r="D728" s="235"/>
      <c r="E728" s="235"/>
      <c r="F728" s="237"/>
    </row>
    <row r="729" spans="1:6">
      <c r="A729" s="238" t="s">
        <v>129</v>
      </c>
      <c r="B729" s="238"/>
      <c r="C729" s="238" t="s">
        <v>119</v>
      </c>
      <c r="D729" s="238"/>
      <c r="E729" s="412">
        <v>0.93718000000000001</v>
      </c>
      <c r="F729" s="413">
        <v>0.8</v>
      </c>
    </row>
    <row r="730" spans="1:6">
      <c r="A730" s="240"/>
      <c r="B730" s="240"/>
      <c r="C730" s="240"/>
      <c r="D730" s="240"/>
      <c r="E730" s="241"/>
      <c r="F730" s="242"/>
    </row>
    <row r="731" spans="1:6">
      <c r="A731" s="243" t="s">
        <v>13</v>
      </c>
      <c r="B731" s="243"/>
      <c r="C731" s="244" t="s">
        <v>14</v>
      </c>
      <c r="D731" s="235"/>
      <c r="E731" s="235" t="s">
        <v>15</v>
      </c>
      <c r="F731" s="235"/>
    </row>
    <row r="732" spans="1:6">
      <c r="A732" s="243"/>
      <c r="B732" s="243"/>
      <c r="C732" s="244"/>
      <c r="D732" s="235"/>
      <c r="E732" s="235"/>
      <c r="F732" s="235"/>
    </row>
    <row r="733" spans="1:6">
      <c r="A733" s="243"/>
      <c r="B733" s="243"/>
      <c r="C733" s="414">
        <v>23914</v>
      </c>
      <c r="D733" s="415"/>
      <c r="E733" s="232" t="s">
        <v>120</v>
      </c>
      <c r="F733" s="232"/>
    </row>
    <row r="734" spans="1:6">
      <c r="A734" s="243"/>
      <c r="B734" s="243"/>
      <c r="C734" s="240"/>
      <c r="D734" s="240"/>
      <c r="E734" s="241"/>
      <c r="F734" s="242"/>
    </row>
    <row r="735" spans="1:6">
      <c r="A735" s="243"/>
      <c r="B735" s="243"/>
      <c r="C735" s="244" t="s">
        <v>17</v>
      </c>
      <c r="D735" s="235"/>
      <c r="E735" s="235" t="s">
        <v>15</v>
      </c>
      <c r="F735" s="235"/>
    </row>
    <row r="736" spans="1:6">
      <c r="A736" s="243"/>
      <c r="B736" s="243"/>
      <c r="C736" s="244"/>
      <c r="D736" s="235"/>
      <c r="E736" s="235"/>
      <c r="F736" s="235"/>
    </row>
    <row r="737" spans="1:6">
      <c r="A737" s="243"/>
      <c r="B737" s="243"/>
      <c r="C737" s="245">
        <v>25517</v>
      </c>
      <c r="D737" s="344"/>
      <c r="E737" s="232" t="s">
        <v>120</v>
      </c>
      <c r="F737" s="232"/>
    </row>
    <row r="739" spans="1:6">
      <c r="A739" s="247" t="s">
        <v>18</v>
      </c>
      <c r="B739" s="247"/>
      <c r="C739" s="247"/>
      <c r="D739" s="247"/>
      <c r="E739" s="247"/>
      <c r="F739" s="247"/>
    </row>
    <row r="740" spans="1:6">
      <c r="A740" s="248" t="s">
        <v>19</v>
      </c>
      <c r="B740" s="248"/>
      <c r="C740" s="89" t="s">
        <v>130</v>
      </c>
      <c r="D740" s="253"/>
      <c r="E740" s="253"/>
      <c r="F740" s="253"/>
    </row>
    <row r="741" spans="1:6">
      <c r="A741" s="248" t="s">
        <v>21</v>
      </c>
      <c r="B741" s="248"/>
      <c r="C741" s="252" t="s">
        <v>122</v>
      </c>
      <c r="D741" s="252"/>
      <c r="E741" s="252"/>
      <c r="F741" s="252"/>
    </row>
    <row r="742" spans="1:6">
      <c r="A742" s="248" t="s">
        <v>23</v>
      </c>
      <c r="B742" s="248"/>
      <c r="C742" s="253" t="s">
        <v>24</v>
      </c>
      <c r="D742" s="253"/>
      <c r="E742" s="253"/>
      <c r="F742" s="253"/>
    </row>
    <row r="743" spans="1:6">
      <c r="A743" s="248" t="s">
        <v>25</v>
      </c>
      <c r="B743" s="248"/>
      <c r="C743" s="253" t="s">
        <v>60</v>
      </c>
      <c r="D743" s="253"/>
      <c r="E743" s="253"/>
      <c r="F743" s="253"/>
    </row>
    <row r="744" spans="1:6">
      <c r="A744" s="254" t="s">
        <v>27</v>
      </c>
      <c r="B744" s="255"/>
      <c r="C744" s="253" t="s">
        <v>123</v>
      </c>
      <c r="D744" s="253"/>
      <c r="E744" s="253"/>
      <c r="F744" s="253"/>
    </row>
    <row r="745" spans="1:6">
      <c r="A745" s="248" t="s">
        <v>29</v>
      </c>
      <c r="B745" s="248"/>
      <c r="C745" s="253" t="s">
        <v>124</v>
      </c>
      <c r="D745" s="253"/>
      <c r="E745" s="253"/>
      <c r="F745" s="253"/>
    </row>
    <row r="746" spans="1:6">
      <c r="A746" s="9"/>
      <c r="B746" s="9"/>
      <c r="C746" s="240"/>
      <c r="D746" s="240"/>
      <c r="E746" s="240"/>
      <c r="F746" s="240"/>
    </row>
    <row r="747" spans="1:6">
      <c r="A747" s="247" t="s">
        <v>31</v>
      </c>
      <c r="B747" s="247"/>
      <c r="C747" s="247"/>
      <c r="D747" s="247"/>
      <c r="E747" s="247"/>
      <c r="F747" s="247"/>
    </row>
    <row r="748" spans="1:6">
      <c r="A748" s="256" t="s">
        <v>32</v>
      </c>
      <c r="B748" s="89" t="s">
        <v>131</v>
      </c>
      <c r="C748" s="89"/>
      <c r="D748" s="89"/>
      <c r="E748" s="89"/>
      <c r="F748" s="89"/>
    </row>
    <row r="749" spans="1:6">
      <c r="A749" s="256" t="s">
        <v>34</v>
      </c>
      <c r="B749" s="89" t="s">
        <v>126</v>
      </c>
      <c r="C749" s="89"/>
      <c r="D749" s="89"/>
      <c r="E749" s="89"/>
      <c r="F749" s="89"/>
    </row>
    <row r="751" spans="1:6">
      <c r="A751" s="247" t="s">
        <v>36</v>
      </c>
      <c r="B751" s="247"/>
      <c r="C751" s="247"/>
      <c r="D751" s="247"/>
      <c r="E751" s="247"/>
      <c r="F751" s="247"/>
    </row>
    <row r="752" spans="1:6">
      <c r="A752" s="257"/>
      <c r="B752" s="257"/>
      <c r="C752" s="257"/>
      <c r="D752" s="257"/>
      <c r="E752" s="257"/>
      <c r="F752" s="257"/>
    </row>
    <row r="753" spans="1:6">
      <c r="A753" s="258" t="s">
        <v>37</v>
      </c>
      <c r="B753" s="258" t="s">
        <v>38</v>
      </c>
      <c r="C753" s="258"/>
      <c r="D753" s="258"/>
      <c r="E753" s="258"/>
      <c r="F753" s="236" t="s">
        <v>39</v>
      </c>
    </row>
    <row r="754" spans="1:6">
      <c r="A754" s="258"/>
      <c r="B754" s="259" t="s">
        <v>167</v>
      </c>
      <c r="C754" s="259" t="s">
        <v>168</v>
      </c>
      <c r="D754" s="259" t="s">
        <v>169</v>
      </c>
      <c r="E754" s="260" t="s">
        <v>40</v>
      </c>
      <c r="F754" s="261"/>
    </row>
    <row r="755" spans="1:6">
      <c r="A755" s="262" t="s">
        <v>41</v>
      </c>
      <c r="B755" s="264">
        <v>22543</v>
      </c>
      <c r="C755" s="264">
        <v>22537</v>
      </c>
      <c r="D755" s="264">
        <v>22567</v>
      </c>
      <c r="E755" s="264">
        <v>22567</v>
      </c>
      <c r="F755" s="265" t="s">
        <v>120</v>
      </c>
    </row>
    <row r="756" spans="1:6">
      <c r="A756" s="262" t="s">
        <v>43</v>
      </c>
      <c r="B756" s="263">
        <v>25517</v>
      </c>
      <c r="C756" s="263">
        <v>25517</v>
      </c>
      <c r="D756" s="263">
        <v>25517</v>
      </c>
      <c r="E756" s="263">
        <v>25517</v>
      </c>
      <c r="F756" s="265" t="s">
        <v>120</v>
      </c>
    </row>
    <row r="757" spans="1:6">
      <c r="A757" s="266" t="s">
        <v>17</v>
      </c>
      <c r="B757" s="416">
        <v>0.8</v>
      </c>
      <c r="C757" s="416">
        <v>0.8</v>
      </c>
      <c r="D757" s="416">
        <v>0.8</v>
      </c>
      <c r="E757" s="416">
        <v>0.8</v>
      </c>
      <c r="F757" s="265" t="s">
        <v>46</v>
      </c>
    </row>
    <row r="758" spans="1:6">
      <c r="A758" s="268" t="s">
        <v>14</v>
      </c>
      <c r="B758" s="416">
        <v>0.93717913547830856</v>
      </c>
      <c r="C758" s="416">
        <v>0.93717913547830856</v>
      </c>
      <c r="D758" s="416">
        <v>0.93717913547830856</v>
      </c>
      <c r="E758" s="416">
        <v>0.93717913547830856</v>
      </c>
      <c r="F758" s="265" t="s">
        <v>46</v>
      </c>
    </row>
    <row r="759" spans="1:6" ht="27">
      <c r="A759" s="266" t="s">
        <v>91</v>
      </c>
      <c r="B759" s="416">
        <v>0</v>
      </c>
      <c r="C759" s="416">
        <v>0</v>
      </c>
      <c r="D759" s="416">
        <f t="shared" ref="D759:E759" si="10">D755/D756</f>
        <v>0.88439079829133516</v>
      </c>
      <c r="E759" s="416">
        <f t="shared" si="10"/>
        <v>0.88439079829133516</v>
      </c>
      <c r="F759" s="265" t="s">
        <v>46</v>
      </c>
    </row>
    <row r="761" spans="1:6">
      <c r="C761" s="243" t="s">
        <v>47</v>
      </c>
      <c r="D761" s="243"/>
      <c r="E761" s="270">
        <f>E759</f>
        <v>0.88439079829133516</v>
      </c>
    </row>
    <row r="762" spans="1:6">
      <c r="C762" s="243"/>
      <c r="D762" s="243"/>
      <c r="E762" s="271"/>
    </row>
    <row r="764" spans="1:6">
      <c r="A764" s="272" t="s">
        <v>49</v>
      </c>
      <c r="B764" s="272"/>
      <c r="C764" s="272"/>
      <c r="D764" s="272" t="s">
        <v>50</v>
      </c>
      <c r="E764" s="272"/>
      <c r="F764" s="272"/>
    </row>
    <row r="765" spans="1:6">
      <c r="A765" s="272"/>
      <c r="B765" s="272"/>
      <c r="C765" s="272"/>
      <c r="D765" s="272"/>
      <c r="E765" s="272"/>
      <c r="F765" s="272"/>
    </row>
    <row r="766" spans="1:6">
      <c r="A766" s="73" t="s">
        <v>132</v>
      </c>
      <c r="B766" s="232"/>
      <c r="C766" s="232"/>
      <c r="D766" s="73" t="s">
        <v>133</v>
      </c>
      <c r="E766" s="232"/>
      <c r="F766" s="232"/>
    </row>
    <row r="767" spans="1:6">
      <c r="A767" s="232"/>
      <c r="B767" s="232"/>
      <c r="C767" s="232"/>
      <c r="D767" s="232"/>
      <c r="E767" s="232"/>
      <c r="F767" s="232"/>
    </row>
    <row r="768" spans="1:6">
      <c r="A768" s="232"/>
      <c r="B768" s="232"/>
      <c r="C768" s="232"/>
      <c r="D768" s="232"/>
      <c r="E768" s="232"/>
      <c r="F768" s="232"/>
    </row>
    <row r="770" spans="1:6">
      <c r="A770" s="229" t="s">
        <v>198</v>
      </c>
      <c r="B770" s="229"/>
      <c r="C770" s="229"/>
      <c r="D770" s="229"/>
      <c r="E770" s="229"/>
      <c r="F770" s="229"/>
    </row>
    <row r="772" spans="1:6">
      <c r="A772" s="231" t="s">
        <v>3</v>
      </c>
      <c r="B772" s="231"/>
      <c r="C772" s="311" t="s">
        <v>171</v>
      </c>
      <c r="E772" s="231" t="s">
        <v>4</v>
      </c>
      <c r="F772" s="233">
        <v>43739</v>
      </c>
    </row>
    <row r="773" spans="1:6">
      <c r="A773" s="231"/>
      <c r="B773" s="231"/>
      <c r="C773" s="313"/>
      <c r="E773" s="231"/>
      <c r="F773" s="234"/>
    </row>
    <row r="775" spans="1:6">
      <c r="A775" s="231" t="s">
        <v>5</v>
      </c>
      <c r="B775" s="231"/>
      <c r="C775" s="417" t="s">
        <v>117</v>
      </c>
      <c r="D775" s="315"/>
      <c r="E775" s="315"/>
      <c r="F775" s="316"/>
    </row>
    <row r="776" spans="1:6">
      <c r="A776" s="231"/>
      <c r="B776" s="231"/>
      <c r="C776" s="317"/>
      <c r="D776" s="318"/>
      <c r="E776" s="318"/>
      <c r="F776" s="319"/>
    </row>
    <row r="778" spans="1:6">
      <c r="A778" s="235" t="s">
        <v>7</v>
      </c>
      <c r="B778" s="235"/>
      <c r="C778" s="235" t="s">
        <v>8</v>
      </c>
      <c r="D778" s="235"/>
      <c r="E778" s="235" t="s">
        <v>9</v>
      </c>
      <c r="F778" s="236" t="s">
        <v>10</v>
      </c>
    </row>
    <row r="779" spans="1:6">
      <c r="A779" s="235"/>
      <c r="B779" s="235"/>
      <c r="C779" s="235"/>
      <c r="D779" s="235"/>
      <c r="E779" s="235"/>
      <c r="F779" s="237"/>
    </row>
    <row r="780" spans="1:6">
      <c r="A780" s="238" t="s">
        <v>134</v>
      </c>
      <c r="B780" s="238"/>
      <c r="C780" s="293" t="s">
        <v>119</v>
      </c>
      <c r="D780" s="295"/>
      <c r="E780" s="418">
        <v>1</v>
      </c>
      <c r="F780" s="418">
        <v>0.8</v>
      </c>
    </row>
    <row r="781" spans="1:6">
      <c r="A781" s="240"/>
      <c r="B781" s="240"/>
      <c r="C781" s="240"/>
      <c r="D781" s="240"/>
      <c r="E781" s="241"/>
      <c r="F781" s="242"/>
    </row>
    <row r="782" spans="1:6">
      <c r="A782" s="243" t="s">
        <v>13</v>
      </c>
      <c r="B782" s="243"/>
      <c r="C782" s="244" t="s">
        <v>14</v>
      </c>
      <c r="D782" s="235"/>
      <c r="E782" s="235" t="s">
        <v>15</v>
      </c>
      <c r="F782" s="235"/>
    </row>
    <row r="783" spans="1:6">
      <c r="A783" s="243"/>
      <c r="B783" s="243"/>
      <c r="C783" s="244"/>
      <c r="D783" s="235"/>
      <c r="E783" s="235"/>
      <c r="F783" s="235"/>
    </row>
    <row r="784" spans="1:6">
      <c r="A784" s="243"/>
      <c r="B784" s="243"/>
      <c r="C784" s="414">
        <v>5402</v>
      </c>
      <c r="D784" s="415"/>
      <c r="E784" s="232" t="s">
        <v>120</v>
      </c>
      <c r="F784" s="232"/>
    </row>
    <row r="785" spans="1:6">
      <c r="A785" s="243"/>
      <c r="B785" s="243"/>
      <c r="C785" s="240"/>
      <c r="D785" s="240"/>
      <c r="E785" s="241"/>
      <c r="F785" s="242"/>
    </row>
    <row r="786" spans="1:6">
      <c r="A786" s="243"/>
      <c r="B786" s="243"/>
      <c r="C786" s="244" t="s">
        <v>17</v>
      </c>
      <c r="D786" s="235"/>
      <c r="E786" s="235" t="s">
        <v>15</v>
      </c>
      <c r="F786" s="235"/>
    </row>
    <row r="787" spans="1:6">
      <c r="A787" s="243"/>
      <c r="B787" s="243"/>
      <c r="C787" s="244"/>
      <c r="D787" s="235"/>
      <c r="E787" s="235"/>
      <c r="F787" s="235"/>
    </row>
    <row r="788" spans="1:6">
      <c r="A788" s="243"/>
      <c r="B788" s="243"/>
      <c r="C788" s="245">
        <v>5090</v>
      </c>
      <c r="D788" s="344"/>
      <c r="E788" s="232" t="s">
        <v>120</v>
      </c>
      <c r="F788" s="232"/>
    </row>
    <row r="790" spans="1:6">
      <c r="A790" s="247" t="s">
        <v>18</v>
      </c>
      <c r="B790" s="247"/>
      <c r="C790" s="247"/>
      <c r="D790" s="247"/>
      <c r="E790" s="247"/>
      <c r="F790" s="247"/>
    </row>
    <row r="791" spans="1:6">
      <c r="A791" s="248" t="s">
        <v>19</v>
      </c>
      <c r="B791" s="248"/>
      <c r="C791" s="89" t="s">
        <v>135</v>
      </c>
      <c r="D791" s="253"/>
      <c r="E791" s="253"/>
      <c r="F791" s="253"/>
    </row>
    <row r="792" spans="1:6">
      <c r="A792" s="248" t="s">
        <v>21</v>
      </c>
      <c r="B792" s="248"/>
      <c r="C792" s="252" t="s">
        <v>122</v>
      </c>
      <c r="D792" s="252"/>
      <c r="E792" s="252"/>
      <c r="F792" s="252"/>
    </row>
    <row r="793" spans="1:6">
      <c r="A793" s="248" t="s">
        <v>23</v>
      </c>
      <c r="B793" s="248"/>
      <c r="C793" s="253" t="s">
        <v>24</v>
      </c>
      <c r="D793" s="253"/>
      <c r="E793" s="253"/>
      <c r="F793" s="253"/>
    </row>
    <row r="794" spans="1:6">
      <c r="A794" s="248" t="s">
        <v>25</v>
      </c>
      <c r="B794" s="248"/>
      <c r="C794" s="253" t="s">
        <v>60</v>
      </c>
      <c r="D794" s="253"/>
      <c r="E794" s="253"/>
      <c r="F794" s="253"/>
    </row>
    <row r="795" spans="1:6">
      <c r="A795" s="254" t="s">
        <v>27</v>
      </c>
      <c r="B795" s="255"/>
      <c r="C795" s="253" t="s">
        <v>61</v>
      </c>
      <c r="D795" s="253"/>
      <c r="E795" s="253"/>
      <c r="F795" s="253"/>
    </row>
    <row r="796" spans="1:6">
      <c r="A796" s="248" t="s">
        <v>29</v>
      </c>
      <c r="B796" s="248"/>
      <c r="C796" s="253" t="s">
        <v>30</v>
      </c>
      <c r="D796" s="253"/>
      <c r="E796" s="253"/>
      <c r="F796" s="253"/>
    </row>
    <row r="797" spans="1:6">
      <c r="A797" s="9"/>
      <c r="B797" s="9"/>
      <c r="C797" s="240"/>
      <c r="D797" s="240"/>
      <c r="E797" s="240"/>
      <c r="F797" s="240"/>
    </row>
    <row r="798" spans="1:6">
      <c r="A798" s="247" t="s">
        <v>31</v>
      </c>
      <c r="B798" s="247"/>
      <c r="C798" s="247"/>
      <c r="D798" s="247"/>
      <c r="E798" s="247"/>
      <c r="F798" s="247"/>
    </row>
    <row r="799" spans="1:6">
      <c r="A799" s="256" t="s">
        <v>32</v>
      </c>
      <c r="B799" s="89" t="s">
        <v>136</v>
      </c>
      <c r="C799" s="89"/>
      <c r="D799" s="89"/>
      <c r="E799" s="89"/>
      <c r="F799" s="89"/>
    </row>
    <row r="800" spans="1:6">
      <c r="A800" s="256" t="s">
        <v>34</v>
      </c>
      <c r="B800" s="89" t="s">
        <v>126</v>
      </c>
      <c r="C800" s="89"/>
      <c r="D800" s="89"/>
      <c r="E800" s="89"/>
      <c r="F800" s="89"/>
    </row>
    <row r="802" spans="1:6">
      <c r="A802" s="247" t="s">
        <v>36</v>
      </c>
      <c r="B802" s="247"/>
      <c r="C802" s="247"/>
      <c r="D802" s="247"/>
      <c r="E802" s="247"/>
      <c r="F802" s="247"/>
    </row>
    <row r="803" spans="1:6">
      <c r="A803" s="257"/>
      <c r="B803" s="257"/>
      <c r="C803" s="257"/>
      <c r="D803" s="257"/>
      <c r="E803" s="257"/>
      <c r="F803" s="257"/>
    </row>
    <row r="804" spans="1:6">
      <c r="A804" s="258" t="s">
        <v>37</v>
      </c>
      <c r="B804" s="258" t="s">
        <v>38</v>
      </c>
      <c r="C804" s="258"/>
      <c r="D804" s="258"/>
      <c r="E804" s="258"/>
      <c r="F804" s="236" t="s">
        <v>39</v>
      </c>
    </row>
    <row r="805" spans="1:6">
      <c r="A805" s="258"/>
      <c r="B805" s="259" t="s">
        <v>167</v>
      </c>
      <c r="C805" s="259" t="s">
        <v>168</v>
      </c>
      <c r="D805" s="259" t="s">
        <v>169</v>
      </c>
      <c r="E805" s="260" t="s">
        <v>40</v>
      </c>
      <c r="F805" s="261"/>
    </row>
    <row r="806" spans="1:6">
      <c r="A806" s="262" t="s">
        <v>41</v>
      </c>
      <c r="B806" s="264">
        <v>3818</v>
      </c>
      <c r="C806" s="264">
        <v>3810</v>
      </c>
      <c r="D806" s="264">
        <v>4319</v>
      </c>
      <c r="E806" s="264">
        <v>4355</v>
      </c>
      <c r="F806" s="265" t="s">
        <v>120</v>
      </c>
    </row>
    <row r="807" spans="1:6">
      <c r="A807" s="262" t="s">
        <v>43</v>
      </c>
      <c r="B807" s="263">
        <v>5090</v>
      </c>
      <c r="C807" s="263">
        <v>5090</v>
      </c>
      <c r="D807" s="263">
        <v>5090</v>
      </c>
      <c r="E807" s="263">
        <v>5090</v>
      </c>
      <c r="F807" s="265" t="s">
        <v>120</v>
      </c>
    </row>
    <row r="808" spans="1:6">
      <c r="A808" s="266" t="s">
        <v>17</v>
      </c>
      <c r="B808" s="416">
        <v>0.8</v>
      </c>
      <c r="C808" s="416">
        <v>0.8</v>
      </c>
      <c r="D808" s="416">
        <v>0.8</v>
      </c>
      <c r="E808" s="416">
        <v>0.8</v>
      </c>
      <c r="F808" s="265" t="s">
        <v>46</v>
      </c>
    </row>
    <row r="809" spans="1:6">
      <c r="A809" s="268" t="s">
        <v>14</v>
      </c>
      <c r="B809" s="416">
        <v>1</v>
      </c>
      <c r="C809" s="416">
        <v>1</v>
      </c>
      <c r="D809" s="416">
        <v>1</v>
      </c>
      <c r="E809" s="416">
        <v>1</v>
      </c>
      <c r="F809" s="265" t="s">
        <v>46</v>
      </c>
    </row>
    <row r="810" spans="1:6" ht="27">
      <c r="A810" s="266" t="s">
        <v>91</v>
      </c>
      <c r="B810" s="416">
        <f t="shared" ref="B810:E810" si="11">B806/B807</f>
        <v>0.75009823182711199</v>
      </c>
      <c r="C810" s="416">
        <f t="shared" si="11"/>
        <v>0.7485265225933202</v>
      </c>
      <c r="D810" s="416">
        <f t="shared" si="11"/>
        <v>0.84852652259332029</v>
      </c>
      <c r="E810" s="416">
        <f t="shared" si="11"/>
        <v>0.85559921414538309</v>
      </c>
      <c r="F810" s="265" t="s">
        <v>46</v>
      </c>
    </row>
    <row r="812" spans="1:6">
      <c r="C812" s="243" t="s">
        <v>47</v>
      </c>
      <c r="D812" s="243"/>
      <c r="E812" s="270">
        <f>E810</f>
        <v>0.85559921414538309</v>
      </c>
    </row>
    <row r="813" spans="1:6">
      <c r="C813" s="243"/>
      <c r="D813" s="243"/>
      <c r="E813" s="271"/>
    </row>
    <row r="815" spans="1:6">
      <c r="A815" s="272" t="s">
        <v>49</v>
      </c>
      <c r="B815" s="272"/>
      <c r="C815" s="272"/>
      <c r="D815" s="272" t="s">
        <v>50</v>
      </c>
      <c r="E815" s="272"/>
      <c r="F815" s="272"/>
    </row>
    <row r="816" spans="1:6">
      <c r="A816" s="272"/>
      <c r="B816" s="272"/>
      <c r="C816" s="272"/>
      <c r="D816" s="272"/>
      <c r="E816" s="272"/>
      <c r="F816" s="272"/>
    </row>
    <row r="817" spans="1:6">
      <c r="A817" s="73" t="s">
        <v>174</v>
      </c>
      <c r="B817" s="232"/>
      <c r="C817" s="232"/>
      <c r="D817" s="73" t="s">
        <v>133</v>
      </c>
      <c r="E817" s="232"/>
      <c r="F817" s="232"/>
    </row>
    <row r="818" spans="1:6">
      <c r="A818" s="232"/>
      <c r="B818" s="232"/>
      <c r="C818" s="232"/>
      <c r="D818" s="232"/>
      <c r="E818" s="232"/>
      <c r="F818" s="232"/>
    </row>
    <row r="819" spans="1:6">
      <c r="A819" s="232"/>
      <c r="B819" s="232"/>
      <c r="C819" s="232"/>
      <c r="D819" s="232"/>
      <c r="E819" s="232"/>
      <c r="F819" s="232"/>
    </row>
    <row r="821" spans="1:6">
      <c r="A821" s="229" t="s">
        <v>199</v>
      </c>
      <c r="B821" s="229"/>
      <c r="C821" s="229"/>
      <c r="D821" s="229"/>
      <c r="E821" s="229"/>
      <c r="F821" s="229"/>
    </row>
    <row r="823" spans="1:6">
      <c r="A823" s="231" t="s">
        <v>3</v>
      </c>
      <c r="B823" s="231"/>
      <c r="C823" s="232" t="s">
        <v>171</v>
      </c>
      <c r="E823" s="231" t="s">
        <v>4</v>
      </c>
      <c r="F823" s="233"/>
    </row>
    <row r="824" spans="1:6">
      <c r="A824" s="231"/>
      <c r="B824" s="231"/>
      <c r="C824" s="232"/>
      <c r="E824" s="231"/>
      <c r="F824" s="234"/>
    </row>
    <row r="826" spans="1:6">
      <c r="A826" s="231" t="s">
        <v>5</v>
      </c>
      <c r="B826" s="231"/>
      <c r="C826" s="73" t="s">
        <v>117</v>
      </c>
      <c r="D826" s="232"/>
      <c r="E826" s="232"/>
      <c r="F826" s="232"/>
    </row>
    <row r="827" spans="1:6">
      <c r="A827" s="231"/>
      <c r="B827" s="231"/>
      <c r="C827" s="232"/>
      <c r="D827" s="232"/>
      <c r="E827" s="232"/>
      <c r="F827" s="232"/>
    </row>
    <row r="829" spans="1:6">
      <c r="A829" s="235" t="s">
        <v>7</v>
      </c>
      <c r="B829" s="235"/>
      <c r="C829" s="235" t="s">
        <v>8</v>
      </c>
      <c r="D829" s="235"/>
      <c r="E829" s="235" t="s">
        <v>9</v>
      </c>
      <c r="F829" s="236" t="s">
        <v>10</v>
      </c>
    </row>
    <row r="830" spans="1:6">
      <c r="A830" s="235"/>
      <c r="B830" s="235"/>
      <c r="C830" s="235"/>
      <c r="D830" s="235"/>
      <c r="E830" s="235"/>
      <c r="F830" s="237"/>
    </row>
    <row r="831" spans="1:6">
      <c r="A831" s="238" t="s">
        <v>137</v>
      </c>
      <c r="B831" s="238"/>
      <c r="C831" s="238" t="s">
        <v>119</v>
      </c>
      <c r="D831" s="238"/>
      <c r="E831" s="413">
        <v>1</v>
      </c>
      <c r="F831" s="413">
        <v>1</v>
      </c>
    </row>
    <row r="832" spans="1:6">
      <c r="A832" s="240"/>
      <c r="B832" s="240"/>
      <c r="C832" s="240"/>
      <c r="D832" s="240"/>
      <c r="E832" s="241"/>
      <c r="F832" s="242"/>
    </row>
    <row r="833" spans="1:6">
      <c r="A833" s="243" t="s">
        <v>13</v>
      </c>
      <c r="B833" s="243"/>
      <c r="C833" s="244" t="s">
        <v>14</v>
      </c>
      <c r="D833" s="235"/>
      <c r="E833" s="235" t="s">
        <v>15</v>
      </c>
      <c r="F833" s="235"/>
    </row>
    <row r="834" spans="1:6">
      <c r="A834" s="243"/>
      <c r="B834" s="243"/>
      <c r="C834" s="244"/>
      <c r="D834" s="235"/>
      <c r="E834" s="235"/>
      <c r="F834" s="235"/>
    </row>
    <row r="835" spans="1:6">
      <c r="A835" s="243"/>
      <c r="B835" s="243"/>
      <c r="C835" s="414">
        <v>1018</v>
      </c>
      <c r="D835" s="415"/>
      <c r="E835" s="232" t="s">
        <v>120</v>
      </c>
      <c r="F835" s="232"/>
    </row>
    <row r="836" spans="1:6">
      <c r="A836" s="243"/>
      <c r="B836" s="243"/>
      <c r="C836" s="240"/>
      <c r="D836" s="240"/>
      <c r="E836" s="241"/>
      <c r="F836" s="242"/>
    </row>
    <row r="837" spans="1:6">
      <c r="A837" s="243"/>
      <c r="B837" s="243"/>
      <c r="C837" s="244" t="s">
        <v>17</v>
      </c>
      <c r="D837" s="235"/>
      <c r="E837" s="235" t="s">
        <v>15</v>
      </c>
      <c r="F837" s="235"/>
    </row>
    <row r="838" spans="1:6">
      <c r="A838" s="243"/>
      <c r="B838" s="243"/>
      <c r="C838" s="244"/>
      <c r="D838" s="235"/>
      <c r="E838" s="235"/>
      <c r="F838" s="235"/>
    </row>
    <row r="839" spans="1:6">
      <c r="A839" s="243"/>
      <c r="B839" s="243"/>
      <c r="C839" s="245">
        <v>1018</v>
      </c>
      <c r="D839" s="344"/>
      <c r="E839" s="232" t="s">
        <v>120</v>
      </c>
      <c r="F839" s="232"/>
    </row>
    <row r="841" spans="1:6">
      <c r="A841" s="247" t="s">
        <v>18</v>
      </c>
      <c r="B841" s="247"/>
      <c r="C841" s="247"/>
      <c r="D841" s="247"/>
      <c r="E841" s="247"/>
      <c r="F841" s="247"/>
    </row>
    <row r="842" spans="1:6">
      <c r="A842" s="248" t="s">
        <v>19</v>
      </c>
      <c r="B842" s="248"/>
      <c r="C842" s="89" t="s">
        <v>130</v>
      </c>
      <c r="D842" s="253"/>
      <c r="E842" s="253"/>
      <c r="F842" s="253"/>
    </row>
    <row r="843" spans="1:6">
      <c r="A843" s="248" t="s">
        <v>21</v>
      </c>
      <c r="B843" s="248"/>
      <c r="C843" s="252" t="s">
        <v>122</v>
      </c>
      <c r="D843" s="252"/>
      <c r="E843" s="252"/>
      <c r="F843" s="252"/>
    </row>
    <row r="844" spans="1:6">
      <c r="A844" s="248" t="s">
        <v>23</v>
      </c>
      <c r="B844" s="248"/>
      <c r="C844" s="253" t="s">
        <v>24</v>
      </c>
      <c r="D844" s="253"/>
      <c r="E844" s="253"/>
      <c r="F844" s="253"/>
    </row>
    <row r="845" spans="1:6">
      <c r="A845" s="248" t="s">
        <v>25</v>
      </c>
      <c r="B845" s="248"/>
      <c r="C845" s="253" t="s">
        <v>60</v>
      </c>
      <c r="D845" s="253"/>
      <c r="E845" s="253"/>
      <c r="F845" s="253"/>
    </row>
    <row r="846" spans="1:6">
      <c r="A846" s="254" t="s">
        <v>27</v>
      </c>
      <c r="B846" s="255"/>
      <c r="C846" s="253" t="s">
        <v>123</v>
      </c>
      <c r="D846" s="253"/>
      <c r="E846" s="253"/>
      <c r="F846" s="253"/>
    </row>
    <row r="847" spans="1:6">
      <c r="A847" s="248" t="s">
        <v>29</v>
      </c>
      <c r="B847" s="248"/>
      <c r="C847" s="253" t="s">
        <v>124</v>
      </c>
      <c r="D847" s="253"/>
      <c r="E847" s="253"/>
      <c r="F847" s="253"/>
    </row>
    <row r="848" spans="1:6">
      <c r="A848" s="9"/>
      <c r="B848" s="9"/>
      <c r="C848" s="240"/>
      <c r="D848" s="240"/>
      <c r="E848" s="240"/>
      <c r="F848" s="240"/>
    </row>
    <row r="849" spans="1:6">
      <c r="A849" s="247" t="s">
        <v>31</v>
      </c>
      <c r="B849" s="247"/>
      <c r="C849" s="247"/>
      <c r="D849" s="247"/>
      <c r="E849" s="247"/>
      <c r="F849" s="247"/>
    </row>
    <row r="850" spans="1:6">
      <c r="A850" s="256" t="s">
        <v>32</v>
      </c>
      <c r="B850" s="89" t="s">
        <v>131</v>
      </c>
      <c r="C850" s="89"/>
      <c r="D850" s="89"/>
      <c r="E850" s="89"/>
      <c r="F850" s="89"/>
    </row>
    <row r="851" spans="1:6">
      <c r="A851" s="256" t="s">
        <v>34</v>
      </c>
      <c r="B851" s="89" t="s">
        <v>126</v>
      </c>
      <c r="C851" s="89"/>
      <c r="D851" s="89"/>
      <c r="E851" s="89"/>
      <c r="F851" s="89"/>
    </row>
    <row r="853" spans="1:6">
      <c r="A853" s="247" t="s">
        <v>36</v>
      </c>
      <c r="B853" s="247"/>
      <c r="C853" s="247"/>
      <c r="D853" s="247"/>
      <c r="E853" s="247"/>
      <c r="F853" s="247"/>
    </row>
    <row r="854" spans="1:6">
      <c r="A854" s="257"/>
      <c r="B854" s="257"/>
      <c r="C854" s="257"/>
      <c r="D854" s="257"/>
      <c r="E854" s="257"/>
      <c r="F854" s="257"/>
    </row>
    <row r="855" spans="1:6">
      <c r="A855" s="258" t="s">
        <v>37</v>
      </c>
      <c r="B855" s="258" t="s">
        <v>38</v>
      </c>
      <c r="C855" s="258"/>
      <c r="D855" s="258"/>
      <c r="E855" s="258"/>
      <c r="F855" s="236" t="s">
        <v>39</v>
      </c>
    </row>
    <row r="856" spans="1:6">
      <c r="A856" s="258"/>
      <c r="B856" s="259" t="s">
        <v>167</v>
      </c>
      <c r="C856" s="259" t="s">
        <v>168</v>
      </c>
      <c r="D856" s="259" t="s">
        <v>169</v>
      </c>
      <c r="E856" s="260" t="s">
        <v>40</v>
      </c>
      <c r="F856" s="261"/>
    </row>
    <row r="857" spans="1:6">
      <c r="A857" s="262" t="s">
        <v>41</v>
      </c>
      <c r="B857" s="264">
        <v>1018</v>
      </c>
      <c r="C857" s="264">
        <v>1018</v>
      </c>
      <c r="D857" s="264">
        <v>1018</v>
      </c>
      <c r="E857" s="264">
        <v>1018</v>
      </c>
      <c r="F857" s="265" t="s">
        <v>120</v>
      </c>
    </row>
    <row r="858" spans="1:6">
      <c r="A858" s="262" t="s">
        <v>43</v>
      </c>
      <c r="B858" s="263">
        <v>1018</v>
      </c>
      <c r="C858" s="263">
        <v>1018</v>
      </c>
      <c r="D858" s="263">
        <v>1018</v>
      </c>
      <c r="E858" s="263">
        <v>1018</v>
      </c>
      <c r="F858" s="265" t="s">
        <v>120</v>
      </c>
    </row>
    <row r="859" spans="1:6">
      <c r="A859" s="266" t="s">
        <v>17</v>
      </c>
      <c r="B859" s="416">
        <v>1</v>
      </c>
      <c r="C859" s="416">
        <v>1</v>
      </c>
      <c r="D859" s="416">
        <v>1</v>
      </c>
      <c r="E859" s="416">
        <v>1</v>
      </c>
      <c r="F859" s="265" t="s">
        <v>46</v>
      </c>
    </row>
    <row r="860" spans="1:6">
      <c r="A860" s="268" t="s">
        <v>14</v>
      </c>
      <c r="B860" s="416">
        <v>1</v>
      </c>
      <c r="C860" s="416">
        <v>1</v>
      </c>
      <c r="D860" s="416">
        <v>1</v>
      </c>
      <c r="E860" s="416">
        <v>1</v>
      </c>
      <c r="F860" s="265" t="s">
        <v>46</v>
      </c>
    </row>
    <row r="861" spans="1:6" ht="27">
      <c r="A861" s="266" t="s">
        <v>91</v>
      </c>
      <c r="B861" s="416">
        <v>0</v>
      </c>
      <c r="C861" s="416">
        <v>0</v>
      </c>
      <c r="D861" s="416">
        <f t="shared" ref="D861:E861" si="12">D857/D858</f>
        <v>1</v>
      </c>
      <c r="E861" s="416">
        <f t="shared" si="12"/>
        <v>1</v>
      </c>
      <c r="F861" s="265" t="s">
        <v>46</v>
      </c>
    </row>
    <row r="863" spans="1:6">
      <c r="C863" s="243" t="s">
        <v>47</v>
      </c>
      <c r="D863" s="243"/>
      <c r="E863" s="270">
        <f>E861</f>
        <v>1</v>
      </c>
    </row>
    <row r="864" spans="1:6">
      <c r="C864" s="243"/>
      <c r="D864" s="243"/>
      <c r="E864" s="271"/>
    </row>
    <row r="866" spans="1:6">
      <c r="A866" s="272" t="s">
        <v>49</v>
      </c>
      <c r="B866" s="272"/>
      <c r="C866" s="272"/>
      <c r="D866" s="272" t="s">
        <v>50</v>
      </c>
      <c r="E866" s="272"/>
      <c r="F866" s="272"/>
    </row>
    <row r="867" spans="1:6">
      <c r="A867" s="272"/>
      <c r="B867" s="272"/>
      <c r="C867" s="272"/>
      <c r="D867" s="272"/>
      <c r="E867" s="272"/>
      <c r="F867" s="272"/>
    </row>
    <row r="868" spans="1:6">
      <c r="A868" s="73" t="s">
        <v>132</v>
      </c>
      <c r="B868" s="232"/>
      <c r="C868" s="232"/>
      <c r="D868" s="73" t="s">
        <v>133</v>
      </c>
      <c r="E868" s="232"/>
      <c r="F868" s="232"/>
    </row>
    <row r="869" spans="1:6">
      <c r="A869" s="232"/>
      <c r="B869" s="232"/>
      <c r="C869" s="232"/>
      <c r="D869" s="232"/>
      <c r="E869" s="232"/>
      <c r="F869" s="232"/>
    </row>
    <row r="870" spans="1:6">
      <c r="A870" s="232"/>
      <c r="B870" s="232"/>
      <c r="C870" s="232"/>
      <c r="D870" s="232"/>
      <c r="E870" s="232"/>
      <c r="F870" s="232"/>
    </row>
    <row r="872" spans="1:6">
      <c r="A872" s="229" t="s">
        <v>200</v>
      </c>
      <c r="B872" s="229"/>
      <c r="C872" s="229"/>
      <c r="D872" s="229"/>
      <c r="E872" s="229"/>
      <c r="F872" s="229"/>
    </row>
    <row r="874" spans="1:6">
      <c r="A874" s="231" t="s">
        <v>3</v>
      </c>
      <c r="B874" s="231"/>
      <c r="C874" s="232" t="s">
        <v>171</v>
      </c>
      <c r="E874" s="231" t="s">
        <v>4</v>
      </c>
      <c r="F874" s="233"/>
    </row>
    <row r="875" spans="1:6">
      <c r="A875" s="231"/>
      <c r="B875" s="231"/>
      <c r="C875" s="232"/>
      <c r="E875" s="231"/>
      <c r="F875" s="234"/>
    </row>
    <row r="877" spans="1:6">
      <c r="A877" s="231" t="s">
        <v>5</v>
      </c>
      <c r="B877" s="231"/>
      <c r="C877" s="73" t="s">
        <v>117</v>
      </c>
      <c r="D877" s="232"/>
      <c r="E877" s="232"/>
      <c r="F877" s="232"/>
    </row>
    <row r="878" spans="1:6">
      <c r="A878" s="231"/>
      <c r="B878" s="231"/>
      <c r="C878" s="232"/>
      <c r="D878" s="232"/>
      <c r="E878" s="232"/>
      <c r="F878" s="232"/>
    </row>
    <row r="880" spans="1:6">
      <c r="A880" s="235" t="s">
        <v>7</v>
      </c>
      <c r="B880" s="235"/>
      <c r="C880" s="235" t="s">
        <v>8</v>
      </c>
      <c r="D880" s="235"/>
      <c r="E880" s="235" t="s">
        <v>9</v>
      </c>
      <c r="F880" s="236" t="s">
        <v>10</v>
      </c>
    </row>
    <row r="881" spans="1:6">
      <c r="A881" s="235"/>
      <c r="B881" s="235"/>
      <c r="C881" s="235"/>
      <c r="D881" s="235"/>
      <c r="E881" s="235"/>
      <c r="F881" s="237"/>
    </row>
    <row r="882" spans="1:6">
      <c r="A882" s="238" t="s">
        <v>138</v>
      </c>
      <c r="B882" s="238"/>
      <c r="C882" s="238" t="s">
        <v>119</v>
      </c>
      <c r="D882" s="238"/>
      <c r="E882" s="412">
        <v>0.99914999999999998</v>
      </c>
      <c r="F882" s="413">
        <v>0.8</v>
      </c>
    </row>
    <row r="883" spans="1:6">
      <c r="A883" s="240"/>
      <c r="B883" s="240"/>
      <c r="C883" s="240"/>
      <c r="D883" s="240"/>
      <c r="E883" s="241"/>
      <c r="F883" s="242"/>
    </row>
    <row r="884" spans="1:6">
      <c r="A884" s="243" t="s">
        <v>13</v>
      </c>
      <c r="B884" s="243"/>
      <c r="C884" s="244" t="s">
        <v>14</v>
      </c>
      <c r="D884" s="235"/>
      <c r="E884" s="235" t="s">
        <v>15</v>
      </c>
      <c r="F884" s="235"/>
    </row>
    <row r="885" spans="1:6">
      <c r="A885" s="243"/>
      <c r="B885" s="243"/>
      <c r="C885" s="244"/>
      <c r="D885" s="235"/>
      <c r="E885" s="235"/>
      <c r="F885" s="235"/>
    </row>
    <row r="886" spans="1:6">
      <c r="A886" s="243"/>
      <c r="B886" s="243"/>
      <c r="C886" s="419">
        <v>135929</v>
      </c>
      <c r="D886" s="420"/>
      <c r="E886" s="232" t="s">
        <v>120</v>
      </c>
      <c r="F886" s="232"/>
    </row>
    <row r="887" spans="1:6">
      <c r="A887" s="243"/>
      <c r="B887" s="243"/>
      <c r="C887" s="240"/>
      <c r="D887" s="240"/>
      <c r="E887" s="241"/>
      <c r="F887" s="242"/>
    </row>
    <row r="888" spans="1:6">
      <c r="A888" s="243"/>
      <c r="B888" s="243"/>
      <c r="C888" s="244" t="s">
        <v>17</v>
      </c>
      <c r="D888" s="235"/>
      <c r="E888" s="235" t="s">
        <v>15</v>
      </c>
      <c r="F888" s="235"/>
    </row>
    <row r="889" spans="1:6">
      <c r="A889" s="243"/>
      <c r="B889" s="243"/>
      <c r="C889" s="244"/>
      <c r="D889" s="235"/>
      <c r="E889" s="235"/>
      <c r="F889" s="235"/>
    </row>
    <row r="890" spans="1:6">
      <c r="A890" s="243"/>
      <c r="B890" s="243"/>
      <c r="C890" s="245">
        <v>136045</v>
      </c>
      <c r="D890" s="344"/>
      <c r="E890" s="232" t="s">
        <v>120</v>
      </c>
      <c r="F890" s="232"/>
    </row>
    <row r="892" spans="1:6">
      <c r="A892" s="247" t="s">
        <v>18</v>
      </c>
      <c r="B892" s="247"/>
      <c r="C892" s="247"/>
      <c r="D892" s="247"/>
      <c r="E892" s="247"/>
      <c r="F892" s="247"/>
    </row>
    <row r="893" spans="1:6">
      <c r="A893" s="248" t="s">
        <v>19</v>
      </c>
      <c r="B893" s="248"/>
      <c r="C893" s="89" t="s">
        <v>139</v>
      </c>
      <c r="D893" s="253"/>
      <c r="E893" s="253"/>
      <c r="F893" s="253"/>
    </row>
    <row r="894" spans="1:6">
      <c r="A894" s="248" t="s">
        <v>21</v>
      </c>
      <c r="B894" s="248"/>
      <c r="C894" s="252" t="s">
        <v>122</v>
      </c>
      <c r="D894" s="252"/>
      <c r="E894" s="252"/>
      <c r="F894" s="252"/>
    </row>
    <row r="895" spans="1:6">
      <c r="A895" s="248" t="s">
        <v>23</v>
      </c>
      <c r="B895" s="248"/>
      <c r="C895" s="253" t="s">
        <v>24</v>
      </c>
      <c r="D895" s="253"/>
      <c r="E895" s="253"/>
      <c r="F895" s="253"/>
    </row>
    <row r="896" spans="1:6">
      <c r="A896" s="248" t="s">
        <v>25</v>
      </c>
      <c r="B896" s="248"/>
      <c r="C896" s="253" t="s">
        <v>26</v>
      </c>
      <c r="D896" s="253"/>
      <c r="E896" s="253"/>
      <c r="F896" s="253"/>
    </row>
    <row r="897" spans="1:6">
      <c r="A897" s="254" t="s">
        <v>27</v>
      </c>
      <c r="B897" s="255"/>
      <c r="C897" s="253" t="s">
        <v>140</v>
      </c>
      <c r="D897" s="253"/>
      <c r="E897" s="253"/>
      <c r="F897" s="253"/>
    </row>
    <row r="898" spans="1:6">
      <c r="A898" s="248" t="s">
        <v>29</v>
      </c>
      <c r="B898" s="248"/>
      <c r="C898" s="253" t="s">
        <v>30</v>
      </c>
      <c r="D898" s="253"/>
      <c r="E898" s="253"/>
      <c r="F898" s="253"/>
    </row>
    <row r="899" spans="1:6">
      <c r="A899" s="9"/>
      <c r="B899" s="9"/>
      <c r="C899" s="240"/>
      <c r="D899" s="240"/>
      <c r="E899" s="240"/>
      <c r="F899" s="240"/>
    </row>
    <row r="900" spans="1:6">
      <c r="A900" s="247" t="s">
        <v>31</v>
      </c>
      <c r="B900" s="247"/>
      <c r="C900" s="247"/>
      <c r="D900" s="247"/>
      <c r="E900" s="247"/>
      <c r="F900" s="247"/>
    </row>
    <row r="901" spans="1:6">
      <c r="A901" s="256" t="s">
        <v>32</v>
      </c>
      <c r="B901" s="89" t="s">
        <v>141</v>
      </c>
      <c r="C901" s="89"/>
      <c r="D901" s="89"/>
      <c r="E901" s="89"/>
      <c r="F901" s="89"/>
    </row>
    <row r="902" spans="1:6">
      <c r="A902" s="256" t="s">
        <v>34</v>
      </c>
      <c r="B902" s="89" t="s">
        <v>126</v>
      </c>
      <c r="C902" s="89"/>
      <c r="D902" s="89"/>
      <c r="E902" s="89"/>
      <c r="F902" s="89"/>
    </row>
    <row r="904" spans="1:6">
      <c r="A904" s="247" t="s">
        <v>36</v>
      </c>
      <c r="B904" s="247"/>
      <c r="C904" s="247"/>
      <c r="D904" s="247"/>
      <c r="E904" s="247"/>
      <c r="F904" s="247"/>
    </row>
    <row r="905" spans="1:6">
      <c r="A905" s="257"/>
      <c r="B905" s="257"/>
      <c r="C905" s="257"/>
      <c r="D905" s="257"/>
      <c r="E905" s="257"/>
      <c r="F905" s="257"/>
    </row>
    <row r="906" spans="1:6">
      <c r="A906" s="258" t="s">
        <v>37</v>
      </c>
      <c r="B906" s="258" t="s">
        <v>38</v>
      </c>
      <c r="C906" s="258"/>
      <c r="D906" s="258"/>
      <c r="E906" s="258"/>
      <c r="F906" s="236" t="s">
        <v>39</v>
      </c>
    </row>
    <row r="907" spans="1:6">
      <c r="A907" s="258"/>
      <c r="B907" s="259" t="s">
        <v>167</v>
      </c>
      <c r="C907" s="259" t="s">
        <v>168</v>
      </c>
      <c r="D907" s="259" t="s">
        <v>169</v>
      </c>
      <c r="E907" s="260" t="s">
        <v>40</v>
      </c>
      <c r="F907" s="261"/>
    </row>
    <row r="908" spans="1:6">
      <c r="A908" s="262" t="s">
        <v>41</v>
      </c>
      <c r="B908" s="264">
        <v>0</v>
      </c>
      <c r="C908" s="264">
        <v>0</v>
      </c>
      <c r="D908" s="264">
        <v>133722</v>
      </c>
      <c r="E908" s="264">
        <v>133722</v>
      </c>
      <c r="F908" s="265" t="s">
        <v>120</v>
      </c>
    </row>
    <row r="909" spans="1:6">
      <c r="A909" s="262" t="s">
        <v>43</v>
      </c>
      <c r="B909" s="263">
        <v>0</v>
      </c>
      <c r="C909" s="263">
        <v>0</v>
      </c>
      <c r="D909" s="263">
        <v>136045</v>
      </c>
      <c r="E909" s="263">
        <v>136045</v>
      </c>
      <c r="F909" s="265" t="s">
        <v>120</v>
      </c>
    </row>
    <row r="910" spans="1:6">
      <c r="A910" s="266" t="s">
        <v>17</v>
      </c>
      <c r="B910" s="416">
        <v>0</v>
      </c>
      <c r="C910" s="416">
        <v>0</v>
      </c>
      <c r="D910" s="416">
        <v>0.8</v>
      </c>
      <c r="E910" s="416">
        <v>0.8</v>
      </c>
      <c r="F910" s="265" t="s">
        <v>46</v>
      </c>
    </row>
    <row r="911" spans="1:6">
      <c r="A911" s="268" t="s">
        <v>14</v>
      </c>
      <c r="B911" s="301">
        <v>3.2340000000000001E-2</v>
      </c>
      <c r="C911" s="301">
        <v>0</v>
      </c>
      <c r="D911" s="301">
        <v>0.99872000000000005</v>
      </c>
      <c r="E911" s="301">
        <v>0.99872000000000005</v>
      </c>
      <c r="F911" s="265" t="s">
        <v>46</v>
      </c>
    </row>
    <row r="912" spans="1:6" ht="27">
      <c r="A912" s="266" t="s">
        <v>91</v>
      </c>
      <c r="B912" s="416">
        <v>0</v>
      </c>
      <c r="C912" s="416">
        <v>0</v>
      </c>
      <c r="D912" s="416">
        <f t="shared" ref="D912:E912" si="13">D908/D909</f>
        <v>0.98292476754015212</v>
      </c>
      <c r="E912" s="416">
        <f t="shared" si="13"/>
        <v>0.98292476754015212</v>
      </c>
      <c r="F912" s="265" t="s">
        <v>46</v>
      </c>
    </row>
    <row r="914" spans="1:6">
      <c r="C914" s="243" t="s">
        <v>47</v>
      </c>
      <c r="D914" s="243"/>
      <c r="E914" s="270">
        <f>E912</f>
        <v>0.98292476754015212</v>
      </c>
    </row>
    <row r="915" spans="1:6">
      <c r="C915" s="243"/>
      <c r="D915" s="243"/>
      <c r="E915" s="271"/>
    </row>
    <row r="917" spans="1:6">
      <c r="A917" s="272" t="s">
        <v>49</v>
      </c>
      <c r="B917" s="272"/>
      <c r="C917" s="272"/>
      <c r="D917" s="272" t="s">
        <v>50</v>
      </c>
      <c r="E917" s="272"/>
      <c r="F917" s="272"/>
    </row>
    <row r="918" spans="1:6">
      <c r="A918" s="272"/>
      <c r="B918" s="272"/>
      <c r="C918" s="272"/>
      <c r="D918" s="272"/>
      <c r="E918" s="272"/>
      <c r="F918" s="272"/>
    </row>
    <row r="919" spans="1:6">
      <c r="A919" s="73" t="s">
        <v>132</v>
      </c>
      <c r="B919" s="232"/>
      <c r="C919" s="232"/>
      <c r="D919" s="73" t="s">
        <v>133</v>
      </c>
      <c r="E919" s="232"/>
      <c r="F919" s="232"/>
    </row>
    <row r="920" spans="1:6">
      <c r="A920" s="232"/>
      <c r="B920" s="232"/>
      <c r="C920" s="232"/>
      <c r="D920" s="232"/>
      <c r="E920" s="232"/>
      <c r="F920" s="232"/>
    </row>
    <row r="921" spans="1:6">
      <c r="A921" s="232"/>
      <c r="B921" s="232"/>
      <c r="C921" s="232"/>
      <c r="D921" s="232"/>
      <c r="E921" s="232"/>
      <c r="F921" s="232"/>
    </row>
  </sheetData>
  <mergeCells count="891">
    <mergeCell ref="A917:C918"/>
    <mergeCell ref="D917:F918"/>
    <mergeCell ref="A919:C921"/>
    <mergeCell ref="D919:F921"/>
    <mergeCell ref="A3:F3"/>
    <mergeCell ref="A4:F4"/>
    <mergeCell ref="A905:F905"/>
    <mergeCell ref="A906:A907"/>
    <mergeCell ref="B906:E906"/>
    <mergeCell ref="F906:F907"/>
    <mergeCell ref="C914:D915"/>
    <mergeCell ref="E914:E915"/>
    <mergeCell ref="A898:B898"/>
    <mergeCell ref="C898:F898"/>
    <mergeCell ref="A900:F900"/>
    <mergeCell ref="B901:F901"/>
    <mergeCell ref="B902:F902"/>
    <mergeCell ref="A904:F904"/>
    <mergeCell ref="A895:B895"/>
    <mergeCell ref="C895:F895"/>
    <mergeCell ref="A896:B896"/>
    <mergeCell ref="C896:F896"/>
    <mergeCell ref="A897:B897"/>
    <mergeCell ref="C897:F897"/>
    <mergeCell ref="E890:F890"/>
    <mergeCell ref="A892:F892"/>
    <mergeCell ref="A893:B893"/>
    <mergeCell ref="C893:F893"/>
    <mergeCell ref="A894:B894"/>
    <mergeCell ref="C894:F894"/>
    <mergeCell ref="A882:B882"/>
    <mergeCell ref="C882:D882"/>
    <mergeCell ref="A884:B890"/>
    <mergeCell ref="C884:D885"/>
    <mergeCell ref="E884:F885"/>
    <mergeCell ref="C886:D886"/>
    <mergeCell ref="E886:F886"/>
    <mergeCell ref="C888:D889"/>
    <mergeCell ref="E888:F889"/>
    <mergeCell ref="C890:D890"/>
    <mergeCell ref="A877:B878"/>
    <mergeCell ref="C877:F878"/>
    <mergeCell ref="A880:B881"/>
    <mergeCell ref="C880:D881"/>
    <mergeCell ref="E880:E881"/>
    <mergeCell ref="F880:F881"/>
    <mergeCell ref="A866:C867"/>
    <mergeCell ref="D866:F867"/>
    <mergeCell ref="A868:C870"/>
    <mergeCell ref="D868:F870"/>
    <mergeCell ref="A872:F872"/>
    <mergeCell ref="A874:B875"/>
    <mergeCell ref="C874:C875"/>
    <mergeCell ref="E874:E875"/>
    <mergeCell ref="F874:F875"/>
    <mergeCell ref="A854:F854"/>
    <mergeCell ref="A855:A856"/>
    <mergeCell ref="B855:E855"/>
    <mergeCell ref="F855:F856"/>
    <mergeCell ref="C863:D864"/>
    <mergeCell ref="E863:E864"/>
    <mergeCell ref="A847:B847"/>
    <mergeCell ref="C847:F847"/>
    <mergeCell ref="A849:F849"/>
    <mergeCell ref="B850:F850"/>
    <mergeCell ref="B851:F851"/>
    <mergeCell ref="A853:F853"/>
    <mergeCell ref="A844:B844"/>
    <mergeCell ref="C844:F844"/>
    <mergeCell ref="A845:B845"/>
    <mergeCell ref="C845:F845"/>
    <mergeCell ref="A846:B846"/>
    <mergeCell ref="C846:F846"/>
    <mergeCell ref="E839:F839"/>
    <mergeCell ref="A841:F841"/>
    <mergeCell ref="A842:B842"/>
    <mergeCell ref="C842:F842"/>
    <mergeCell ref="A843:B843"/>
    <mergeCell ref="C843:F843"/>
    <mergeCell ref="A831:B831"/>
    <mergeCell ref="C831:D831"/>
    <mergeCell ref="A833:B839"/>
    <mergeCell ref="C833:D834"/>
    <mergeCell ref="E833:F834"/>
    <mergeCell ref="C835:D835"/>
    <mergeCell ref="E835:F835"/>
    <mergeCell ref="C837:D838"/>
    <mergeCell ref="E837:F838"/>
    <mergeCell ref="C839:D839"/>
    <mergeCell ref="A826:B827"/>
    <mergeCell ref="C826:F827"/>
    <mergeCell ref="A829:B830"/>
    <mergeCell ref="C829:D830"/>
    <mergeCell ref="E829:E830"/>
    <mergeCell ref="F829:F830"/>
    <mergeCell ref="A815:C816"/>
    <mergeCell ref="D815:F816"/>
    <mergeCell ref="A817:C819"/>
    <mergeCell ref="D817:F819"/>
    <mergeCell ref="A821:F821"/>
    <mergeCell ref="A823:B824"/>
    <mergeCell ref="C823:C824"/>
    <mergeCell ref="E823:E824"/>
    <mergeCell ref="F823:F824"/>
    <mergeCell ref="A803:F803"/>
    <mergeCell ref="A804:A805"/>
    <mergeCell ref="B804:E804"/>
    <mergeCell ref="F804:F805"/>
    <mergeCell ref="C812:D813"/>
    <mergeCell ref="E812:E813"/>
    <mergeCell ref="A796:B796"/>
    <mergeCell ref="C796:F796"/>
    <mergeCell ref="A798:F798"/>
    <mergeCell ref="B799:F799"/>
    <mergeCell ref="B800:F800"/>
    <mergeCell ref="A802:F802"/>
    <mergeCell ref="A793:B793"/>
    <mergeCell ref="C793:F793"/>
    <mergeCell ref="A794:B794"/>
    <mergeCell ref="C794:F794"/>
    <mergeCell ref="A795:B795"/>
    <mergeCell ref="C795:F795"/>
    <mergeCell ref="E788:F788"/>
    <mergeCell ref="A790:F790"/>
    <mergeCell ref="A791:B791"/>
    <mergeCell ref="C791:F791"/>
    <mergeCell ref="A792:B792"/>
    <mergeCell ref="C792:F792"/>
    <mergeCell ref="A780:B780"/>
    <mergeCell ref="C780:D780"/>
    <mergeCell ref="A782:B788"/>
    <mergeCell ref="C782:D783"/>
    <mergeCell ref="E782:F783"/>
    <mergeCell ref="C784:D784"/>
    <mergeCell ref="E784:F784"/>
    <mergeCell ref="C786:D787"/>
    <mergeCell ref="E786:F787"/>
    <mergeCell ref="C788:D788"/>
    <mergeCell ref="A775:B776"/>
    <mergeCell ref="C775:F776"/>
    <mergeCell ref="A778:B779"/>
    <mergeCell ref="C778:D779"/>
    <mergeCell ref="E778:E779"/>
    <mergeCell ref="F778:F779"/>
    <mergeCell ref="A764:C765"/>
    <mergeCell ref="D764:F765"/>
    <mergeCell ref="A766:C768"/>
    <mergeCell ref="D766:F768"/>
    <mergeCell ref="A770:F770"/>
    <mergeCell ref="A772:B773"/>
    <mergeCell ref="C772:C773"/>
    <mergeCell ref="E772:E773"/>
    <mergeCell ref="F772:F773"/>
    <mergeCell ref="A752:F752"/>
    <mergeCell ref="A753:A754"/>
    <mergeCell ref="B753:E753"/>
    <mergeCell ref="F753:F754"/>
    <mergeCell ref="C761:D762"/>
    <mergeCell ref="E761:E762"/>
    <mergeCell ref="A745:B745"/>
    <mergeCell ref="C745:F745"/>
    <mergeCell ref="A747:F747"/>
    <mergeCell ref="B748:F748"/>
    <mergeCell ref="B749:F749"/>
    <mergeCell ref="A751:F751"/>
    <mergeCell ref="A742:B742"/>
    <mergeCell ref="C742:F742"/>
    <mergeCell ref="A743:B743"/>
    <mergeCell ref="C743:F743"/>
    <mergeCell ref="A744:B744"/>
    <mergeCell ref="C744:F744"/>
    <mergeCell ref="E737:F737"/>
    <mergeCell ref="A739:F739"/>
    <mergeCell ref="A740:B740"/>
    <mergeCell ref="C740:F740"/>
    <mergeCell ref="A741:B741"/>
    <mergeCell ref="C741:F741"/>
    <mergeCell ref="A729:B729"/>
    <mergeCell ref="C729:D729"/>
    <mergeCell ref="A731:B737"/>
    <mergeCell ref="C731:D732"/>
    <mergeCell ref="E731:F732"/>
    <mergeCell ref="C733:D733"/>
    <mergeCell ref="E733:F733"/>
    <mergeCell ref="C735:D736"/>
    <mergeCell ref="E735:F736"/>
    <mergeCell ref="C737:D737"/>
    <mergeCell ref="A724:B725"/>
    <mergeCell ref="C724:F725"/>
    <mergeCell ref="A727:B728"/>
    <mergeCell ref="C727:D728"/>
    <mergeCell ref="E727:E728"/>
    <mergeCell ref="F727:F728"/>
    <mergeCell ref="A713:C714"/>
    <mergeCell ref="D713:F714"/>
    <mergeCell ref="A715:C717"/>
    <mergeCell ref="D715:F717"/>
    <mergeCell ref="A719:F719"/>
    <mergeCell ref="A721:B722"/>
    <mergeCell ref="C721:C722"/>
    <mergeCell ref="E721:E722"/>
    <mergeCell ref="F721:F722"/>
    <mergeCell ref="A701:F701"/>
    <mergeCell ref="A702:A703"/>
    <mergeCell ref="B702:E702"/>
    <mergeCell ref="F702:F703"/>
    <mergeCell ref="C710:D711"/>
    <mergeCell ref="E710:E711"/>
    <mergeCell ref="A694:B694"/>
    <mergeCell ref="C694:F694"/>
    <mergeCell ref="A696:F696"/>
    <mergeCell ref="B697:F697"/>
    <mergeCell ref="B698:F698"/>
    <mergeCell ref="A700:F700"/>
    <mergeCell ref="A691:B691"/>
    <mergeCell ref="C691:F691"/>
    <mergeCell ref="A692:B692"/>
    <mergeCell ref="C692:F692"/>
    <mergeCell ref="A693:B693"/>
    <mergeCell ref="C693:F693"/>
    <mergeCell ref="E686:F686"/>
    <mergeCell ref="A688:F688"/>
    <mergeCell ref="A689:B689"/>
    <mergeCell ref="C689:F689"/>
    <mergeCell ref="A690:B690"/>
    <mergeCell ref="C690:F690"/>
    <mergeCell ref="A678:B678"/>
    <mergeCell ref="C678:D678"/>
    <mergeCell ref="A680:B686"/>
    <mergeCell ref="C680:D681"/>
    <mergeCell ref="E680:F681"/>
    <mergeCell ref="C682:D682"/>
    <mergeCell ref="E682:F682"/>
    <mergeCell ref="C684:D685"/>
    <mergeCell ref="E684:F685"/>
    <mergeCell ref="C686:D686"/>
    <mergeCell ref="A673:B674"/>
    <mergeCell ref="C673:F674"/>
    <mergeCell ref="A676:B677"/>
    <mergeCell ref="C676:D677"/>
    <mergeCell ref="E676:E677"/>
    <mergeCell ref="F676:F677"/>
    <mergeCell ref="A662:C663"/>
    <mergeCell ref="D662:F663"/>
    <mergeCell ref="A664:C666"/>
    <mergeCell ref="D664:F666"/>
    <mergeCell ref="A668:F668"/>
    <mergeCell ref="A670:B671"/>
    <mergeCell ref="C670:C671"/>
    <mergeCell ref="E670:E671"/>
    <mergeCell ref="F670:F671"/>
    <mergeCell ref="A652:F652"/>
    <mergeCell ref="A653:A654"/>
    <mergeCell ref="B653:E653"/>
    <mergeCell ref="F653:F654"/>
    <mergeCell ref="C659:D660"/>
    <mergeCell ref="E659:E660"/>
    <mergeCell ref="A645:B645"/>
    <mergeCell ref="C645:F645"/>
    <mergeCell ref="A647:F647"/>
    <mergeCell ref="B648:F648"/>
    <mergeCell ref="B649:F649"/>
    <mergeCell ref="A651:F651"/>
    <mergeCell ref="A642:B642"/>
    <mergeCell ref="C642:F642"/>
    <mergeCell ref="A643:B643"/>
    <mergeCell ref="C643:F643"/>
    <mergeCell ref="A644:B644"/>
    <mergeCell ref="C644:F644"/>
    <mergeCell ref="E637:F637"/>
    <mergeCell ref="A639:F639"/>
    <mergeCell ref="A640:B640"/>
    <mergeCell ref="C640:F640"/>
    <mergeCell ref="A641:B641"/>
    <mergeCell ref="C641:F641"/>
    <mergeCell ref="A629:B629"/>
    <mergeCell ref="C629:D629"/>
    <mergeCell ref="A631:B637"/>
    <mergeCell ref="C631:D632"/>
    <mergeCell ref="E631:F632"/>
    <mergeCell ref="C633:D633"/>
    <mergeCell ref="E633:F633"/>
    <mergeCell ref="C635:D636"/>
    <mergeCell ref="E635:F636"/>
    <mergeCell ref="C637:D637"/>
    <mergeCell ref="A624:B625"/>
    <mergeCell ref="C624:F625"/>
    <mergeCell ref="A627:B628"/>
    <mergeCell ref="C627:D628"/>
    <mergeCell ref="E627:E628"/>
    <mergeCell ref="F627:F628"/>
    <mergeCell ref="A613:C614"/>
    <mergeCell ref="D613:F614"/>
    <mergeCell ref="A615:C617"/>
    <mergeCell ref="D615:F617"/>
    <mergeCell ref="A619:F619"/>
    <mergeCell ref="A621:B622"/>
    <mergeCell ref="C621:C622"/>
    <mergeCell ref="E621:E622"/>
    <mergeCell ref="F621:F622"/>
    <mergeCell ref="A601:F601"/>
    <mergeCell ref="A602:A603"/>
    <mergeCell ref="B602:E602"/>
    <mergeCell ref="F602:F603"/>
    <mergeCell ref="C610:D611"/>
    <mergeCell ref="E610:E611"/>
    <mergeCell ref="A594:B594"/>
    <mergeCell ref="C594:F594"/>
    <mergeCell ref="A596:F596"/>
    <mergeCell ref="B597:F597"/>
    <mergeCell ref="B598:F598"/>
    <mergeCell ref="A600:F600"/>
    <mergeCell ref="A591:B591"/>
    <mergeCell ref="C591:F591"/>
    <mergeCell ref="A592:B592"/>
    <mergeCell ref="C592:F592"/>
    <mergeCell ref="A593:B593"/>
    <mergeCell ref="C593:F593"/>
    <mergeCell ref="E586:F586"/>
    <mergeCell ref="A588:F588"/>
    <mergeCell ref="A589:B589"/>
    <mergeCell ref="C589:F589"/>
    <mergeCell ref="A590:B590"/>
    <mergeCell ref="C590:F590"/>
    <mergeCell ref="A578:B578"/>
    <mergeCell ref="C578:D578"/>
    <mergeCell ref="A580:B586"/>
    <mergeCell ref="C580:D581"/>
    <mergeCell ref="E580:F581"/>
    <mergeCell ref="C582:D582"/>
    <mergeCell ref="E582:F582"/>
    <mergeCell ref="C584:D585"/>
    <mergeCell ref="E584:F585"/>
    <mergeCell ref="C586:D586"/>
    <mergeCell ref="A573:B574"/>
    <mergeCell ref="C573:F574"/>
    <mergeCell ref="A576:B577"/>
    <mergeCell ref="C576:D577"/>
    <mergeCell ref="E576:E577"/>
    <mergeCell ref="F576:F577"/>
    <mergeCell ref="A562:C563"/>
    <mergeCell ref="D562:F563"/>
    <mergeCell ref="A564:C566"/>
    <mergeCell ref="D564:F566"/>
    <mergeCell ref="A568:F568"/>
    <mergeCell ref="A570:B571"/>
    <mergeCell ref="C570:C571"/>
    <mergeCell ref="E570:E571"/>
    <mergeCell ref="F570:F571"/>
    <mergeCell ref="A550:F550"/>
    <mergeCell ref="A551:A552"/>
    <mergeCell ref="B551:E551"/>
    <mergeCell ref="F551:F552"/>
    <mergeCell ref="C559:D560"/>
    <mergeCell ref="E559:E560"/>
    <mergeCell ref="A543:B543"/>
    <mergeCell ref="C543:F543"/>
    <mergeCell ref="A545:F545"/>
    <mergeCell ref="B546:F546"/>
    <mergeCell ref="B547:F547"/>
    <mergeCell ref="A549:F549"/>
    <mergeCell ref="A540:B540"/>
    <mergeCell ref="C540:F540"/>
    <mergeCell ref="A541:B541"/>
    <mergeCell ref="C541:F541"/>
    <mergeCell ref="A542:B542"/>
    <mergeCell ref="C542:F542"/>
    <mergeCell ref="E535:F535"/>
    <mergeCell ref="A537:F537"/>
    <mergeCell ref="A538:B538"/>
    <mergeCell ref="C538:F538"/>
    <mergeCell ref="A539:B539"/>
    <mergeCell ref="C539:F539"/>
    <mergeCell ref="A527:B527"/>
    <mergeCell ref="C527:D527"/>
    <mergeCell ref="A529:B535"/>
    <mergeCell ref="C529:D530"/>
    <mergeCell ref="E529:F530"/>
    <mergeCell ref="C531:D531"/>
    <mergeCell ref="E531:F531"/>
    <mergeCell ref="C533:D534"/>
    <mergeCell ref="E533:F534"/>
    <mergeCell ref="C535:D535"/>
    <mergeCell ref="A522:B523"/>
    <mergeCell ref="C522:F523"/>
    <mergeCell ref="A525:B526"/>
    <mergeCell ref="C525:D526"/>
    <mergeCell ref="E525:E526"/>
    <mergeCell ref="F525:F526"/>
    <mergeCell ref="A511:C512"/>
    <mergeCell ref="D511:F512"/>
    <mergeCell ref="A513:C515"/>
    <mergeCell ref="D513:F515"/>
    <mergeCell ref="A517:F517"/>
    <mergeCell ref="A519:B520"/>
    <mergeCell ref="C519:C520"/>
    <mergeCell ref="E519:E520"/>
    <mergeCell ref="F519:F520"/>
    <mergeCell ref="A499:F499"/>
    <mergeCell ref="A500:A501"/>
    <mergeCell ref="B500:E500"/>
    <mergeCell ref="F500:F501"/>
    <mergeCell ref="C508:D509"/>
    <mergeCell ref="E508:E509"/>
    <mergeCell ref="A492:B492"/>
    <mergeCell ref="C492:F492"/>
    <mergeCell ref="A494:F494"/>
    <mergeCell ref="B495:F495"/>
    <mergeCell ref="B496:F496"/>
    <mergeCell ref="A498:F498"/>
    <mergeCell ref="A489:B489"/>
    <mergeCell ref="C489:F489"/>
    <mergeCell ref="A490:B490"/>
    <mergeCell ref="C490:F490"/>
    <mergeCell ref="A491:B491"/>
    <mergeCell ref="C491:F491"/>
    <mergeCell ref="E484:F484"/>
    <mergeCell ref="A486:F486"/>
    <mergeCell ref="A487:B487"/>
    <mergeCell ref="C487:F487"/>
    <mergeCell ref="A488:B488"/>
    <mergeCell ref="C488:F488"/>
    <mergeCell ref="A476:B476"/>
    <mergeCell ref="C476:D476"/>
    <mergeCell ref="A478:B484"/>
    <mergeCell ref="C478:D479"/>
    <mergeCell ref="E478:F479"/>
    <mergeCell ref="C480:D480"/>
    <mergeCell ref="E480:F480"/>
    <mergeCell ref="C482:D483"/>
    <mergeCell ref="E482:F483"/>
    <mergeCell ref="C484:D484"/>
    <mergeCell ref="A471:B472"/>
    <mergeCell ref="C471:F472"/>
    <mergeCell ref="A474:B475"/>
    <mergeCell ref="C474:D475"/>
    <mergeCell ref="E474:E475"/>
    <mergeCell ref="F474:F475"/>
    <mergeCell ref="A460:C461"/>
    <mergeCell ref="D460:F461"/>
    <mergeCell ref="A462:C464"/>
    <mergeCell ref="D462:F464"/>
    <mergeCell ref="A466:F466"/>
    <mergeCell ref="A468:B469"/>
    <mergeCell ref="C468:C469"/>
    <mergeCell ref="E468:E469"/>
    <mergeCell ref="F468:F469"/>
    <mergeCell ref="A448:F448"/>
    <mergeCell ref="A449:A450"/>
    <mergeCell ref="B449:E449"/>
    <mergeCell ref="F449:F450"/>
    <mergeCell ref="C457:D458"/>
    <mergeCell ref="E457:E458"/>
    <mergeCell ref="A441:B441"/>
    <mergeCell ref="C441:F441"/>
    <mergeCell ref="A443:F443"/>
    <mergeCell ref="B444:F444"/>
    <mergeCell ref="B445:F445"/>
    <mergeCell ref="A447:F447"/>
    <mergeCell ref="A438:B438"/>
    <mergeCell ref="C438:F438"/>
    <mergeCell ref="A439:B439"/>
    <mergeCell ref="C439:F439"/>
    <mergeCell ref="A440:B440"/>
    <mergeCell ref="C440:F440"/>
    <mergeCell ref="E433:F433"/>
    <mergeCell ref="A435:F435"/>
    <mergeCell ref="A436:B436"/>
    <mergeCell ref="C436:F436"/>
    <mergeCell ref="A437:B437"/>
    <mergeCell ref="C437:F437"/>
    <mergeCell ref="A425:B425"/>
    <mergeCell ref="C425:D425"/>
    <mergeCell ref="A427:B433"/>
    <mergeCell ref="C427:D428"/>
    <mergeCell ref="E427:F428"/>
    <mergeCell ref="C429:D429"/>
    <mergeCell ref="E429:F429"/>
    <mergeCell ref="C431:D432"/>
    <mergeCell ref="E431:F432"/>
    <mergeCell ref="C433:D433"/>
    <mergeCell ref="A420:B421"/>
    <mergeCell ref="C420:F421"/>
    <mergeCell ref="A423:B424"/>
    <mergeCell ref="C423:D424"/>
    <mergeCell ref="E423:E424"/>
    <mergeCell ref="F423:F424"/>
    <mergeCell ref="A409:C410"/>
    <mergeCell ref="D409:F410"/>
    <mergeCell ref="A411:C413"/>
    <mergeCell ref="D411:F413"/>
    <mergeCell ref="A415:F415"/>
    <mergeCell ref="A417:B418"/>
    <mergeCell ref="C417:C418"/>
    <mergeCell ref="E417:E418"/>
    <mergeCell ref="F417:F418"/>
    <mergeCell ref="A397:F397"/>
    <mergeCell ref="A398:A399"/>
    <mergeCell ref="B398:E398"/>
    <mergeCell ref="F398:F399"/>
    <mergeCell ref="C406:D407"/>
    <mergeCell ref="E406:E407"/>
    <mergeCell ref="A390:B390"/>
    <mergeCell ref="C390:F390"/>
    <mergeCell ref="A392:F392"/>
    <mergeCell ref="B393:F393"/>
    <mergeCell ref="B394:F394"/>
    <mergeCell ref="A396:F396"/>
    <mergeCell ref="A387:B387"/>
    <mergeCell ref="C387:F387"/>
    <mergeCell ref="A388:B388"/>
    <mergeCell ref="C388:F388"/>
    <mergeCell ref="A389:B389"/>
    <mergeCell ref="C389:F389"/>
    <mergeCell ref="E382:F382"/>
    <mergeCell ref="A384:F384"/>
    <mergeCell ref="A385:B385"/>
    <mergeCell ref="C385:F385"/>
    <mergeCell ref="A386:B386"/>
    <mergeCell ref="C386:F386"/>
    <mergeCell ref="A374:B374"/>
    <mergeCell ref="C374:D374"/>
    <mergeCell ref="A376:B382"/>
    <mergeCell ref="C376:D377"/>
    <mergeCell ref="E376:F377"/>
    <mergeCell ref="C378:D378"/>
    <mergeCell ref="E378:F378"/>
    <mergeCell ref="C380:D381"/>
    <mergeCell ref="E380:F381"/>
    <mergeCell ref="C382:D382"/>
    <mergeCell ref="A369:B370"/>
    <mergeCell ref="C369:F370"/>
    <mergeCell ref="A372:B373"/>
    <mergeCell ref="C372:D373"/>
    <mergeCell ref="E372:E373"/>
    <mergeCell ref="F372:F373"/>
    <mergeCell ref="A358:C359"/>
    <mergeCell ref="D358:F359"/>
    <mergeCell ref="A360:C362"/>
    <mergeCell ref="D360:F362"/>
    <mergeCell ref="A364:F364"/>
    <mergeCell ref="A366:B367"/>
    <mergeCell ref="C366:C367"/>
    <mergeCell ref="E366:E367"/>
    <mergeCell ref="F366:F367"/>
    <mergeCell ref="A346:F346"/>
    <mergeCell ref="A347:A348"/>
    <mergeCell ref="B347:E347"/>
    <mergeCell ref="F347:F348"/>
    <mergeCell ref="C355:D356"/>
    <mergeCell ref="E355:E356"/>
    <mergeCell ref="A339:B339"/>
    <mergeCell ref="C339:F339"/>
    <mergeCell ref="A341:F341"/>
    <mergeCell ref="B342:F342"/>
    <mergeCell ref="B343:F343"/>
    <mergeCell ref="A345:F345"/>
    <mergeCell ref="A336:B336"/>
    <mergeCell ref="C336:F336"/>
    <mergeCell ref="A337:B337"/>
    <mergeCell ref="C337:F337"/>
    <mergeCell ref="A338:B338"/>
    <mergeCell ref="C338:F338"/>
    <mergeCell ref="E331:F331"/>
    <mergeCell ref="A333:F333"/>
    <mergeCell ref="A334:B334"/>
    <mergeCell ref="C334:F334"/>
    <mergeCell ref="A335:B335"/>
    <mergeCell ref="C335:F335"/>
    <mergeCell ref="A323:B323"/>
    <mergeCell ref="C323:D323"/>
    <mergeCell ref="A325:B331"/>
    <mergeCell ref="C325:D326"/>
    <mergeCell ref="E325:F326"/>
    <mergeCell ref="C327:D327"/>
    <mergeCell ref="E327:F327"/>
    <mergeCell ref="C329:D330"/>
    <mergeCell ref="E329:F330"/>
    <mergeCell ref="C331:D331"/>
    <mergeCell ref="A318:B319"/>
    <mergeCell ref="C318:F319"/>
    <mergeCell ref="A321:B322"/>
    <mergeCell ref="C321:D322"/>
    <mergeCell ref="E321:E322"/>
    <mergeCell ref="F321:F322"/>
    <mergeCell ref="A307:C308"/>
    <mergeCell ref="D307:F308"/>
    <mergeCell ref="A309:C311"/>
    <mergeCell ref="D309:F311"/>
    <mergeCell ref="A313:F313"/>
    <mergeCell ref="A315:B316"/>
    <mergeCell ref="C315:C316"/>
    <mergeCell ref="E315:E316"/>
    <mergeCell ref="F315:F316"/>
    <mergeCell ref="A295:F295"/>
    <mergeCell ref="A296:A297"/>
    <mergeCell ref="B296:E296"/>
    <mergeCell ref="F296:F297"/>
    <mergeCell ref="C304:D305"/>
    <mergeCell ref="E304:E305"/>
    <mergeCell ref="A288:B288"/>
    <mergeCell ref="C288:F288"/>
    <mergeCell ref="A290:F290"/>
    <mergeCell ref="B291:F291"/>
    <mergeCell ref="B292:F292"/>
    <mergeCell ref="A294:F294"/>
    <mergeCell ref="A285:B285"/>
    <mergeCell ref="C285:F285"/>
    <mergeCell ref="A286:B286"/>
    <mergeCell ref="C286:F286"/>
    <mergeCell ref="A287:B287"/>
    <mergeCell ref="C287:F287"/>
    <mergeCell ref="E280:F280"/>
    <mergeCell ref="A282:F282"/>
    <mergeCell ref="A283:B283"/>
    <mergeCell ref="C283:F283"/>
    <mergeCell ref="A284:B284"/>
    <mergeCell ref="C284:F284"/>
    <mergeCell ref="A272:B272"/>
    <mergeCell ref="C272:D272"/>
    <mergeCell ref="A274:B280"/>
    <mergeCell ref="C274:D275"/>
    <mergeCell ref="E274:F275"/>
    <mergeCell ref="C276:D276"/>
    <mergeCell ref="E276:F276"/>
    <mergeCell ref="C278:D279"/>
    <mergeCell ref="E278:F279"/>
    <mergeCell ref="C280:D280"/>
    <mergeCell ref="A267:B268"/>
    <mergeCell ref="C267:F268"/>
    <mergeCell ref="A270:B271"/>
    <mergeCell ref="C270:D271"/>
    <mergeCell ref="E270:E271"/>
    <mergeCell ref="F270:F271"/>
    <mergeCell ref="A256:C257"/>
    <mergeCell ref="D256:F257"/>
    <mergeCell ref="A258:C260"/>
    <mergeCell ref="D258:F260"/>
    <mergeCell ref="A262:F262"/>
    <mergeCell ref="A264:B265"/>
    <mergeCell ref="C264:C265"/>
    <mergeCell ref="E264:E265"/>
    <mergeCell ref="F264:F265"/>
    <mergeCell ref="A244:F244"/>
    <mergeCell ref="A245:A246"/>
    <mergeCell ref="B245:E245"/>
    <mergeCell ref="F245:F246"/>
    <mergeCell ref="C253:D254"/>
    <mergeCell ref="E253:E254"/>
    <mergeCell ref="A237:B237"/>
    <mergeCell ref="C237:F237"/>
    <mergeCell ref="A239:F239"/>
    <mergeCell ref="B240:F240"/>
    <mergeCell ref="B241:F241"/>
    <mergeCell ref="A243:F243"/>
    <mergeCell ref="A234:B234"/>
    <mergeCell ref="C234:F234"/>
    <mergeCell ref="A235:B235"/>
    <mergeCell ref="C235:F235"/>
    <mergeCell ref="A236:B236"/>
    <mergeCell ref="C236:F236"/>
    <mergeCell ref="E229:F229"/>
    <mergeCell ref="A231:F231"/>
    <mergeCell ref="A232:B232"/>
    <mergeCell ref="C232:F232"/>
    <mergeCell ref="A233:B233"/>
    <mergeCell ref="C233:F233"/>
    <mergeCell ref="A221:B221"/>
    <mergeCell ref="C221:D221"/>
    <mergeCell ref="A223:B229"/>
    <mergeCell ref="C223:D224"/>
    <mergeCell ref="E223:F224"/>
    <mergeCell ref="C225:D225"/>
    <mergeCell ref="E225:F225"/>
    <mergeCell ref="C227:D228"/>
    <mergeCell ref="E227:F228"/>
    <mergeCell ref="C229:D229"/>
    <mergeCell ref="A216:B217"/>
    <mergeCell ref="C216:F217"/>
    <mergeCell ref="A219:B220"/>
    <mergeCell ref="C219:D220"/>
    <mergeCell ref="E219:E220"/>
    <mergeCell ref="F219:F220"/>
    <mergeCell ref="A205:C206"/>
    <mergeCell ref="D205:F206"/>
    <mergeCell ref="A207:C209"/>
    <mergeCell ref="D207:F209"/>
    <mergeCell ref="A211:F211"/>
    <mergeCell ref="A213:B214"/>
    <mergeCell ref="C213:C214"/>
    <mergeCell ref="E213:E214"/>
    <mergeCell ref="F213:F214"/>
    <mergeCell ref="A193:F193"/>
    <mergeCell ref="A194:A195"/>
    <mergeCell ref="B194:E194"/>
    <mergeCell ref="F194:F195"/>
    <mergeCell ref="C202:D203"/>
    <mergeCell ref="E202:E203"/>
    <mergeCell ref="A186:B186"/>
    <mergeCell ref="C186:F186"/>
    <mergeCell ref="A188:F188"/>
    <mergeCell ref="B189:F189"/>
    <mergeCell ref="B190:F190"/>
    <mergeCell ref="A192:F192"/>
    <mergeCell ref="A183:B183"/>
    <mergeCell ref="C183:F183"/>
    <mergeCell ref="A184:B184"/>
    <mergeCell ref="C184:F184"/>
    <mergeCell ref="A185:B185"/>
    <mergeCell ref="C185:F185"/>
    <mergeCell ref="E178:F178"/>
    <mergeCell ref="A180:F180"/>
    <mergeCell ref="A181:B181"/>
    <mergeCell ref="C181:F181"/>
    <mergeCell ref="A182:B182"/>
    <mergeCell ref="C182:F182"/>
    <mergeCell ref="A170:B170"/>
    <mergeCell ref="C170:D170"/>
    <mergeCell ref="A172:B178"/>
    <mergeCell ref="C172:D173"/>
    <mergeCell ref="E172:F173"/>
    <mergeCell ref="C174:D174"/>
    <mergeCell ref="E174:F174"/>
    <mergeCell ref="C176:D177"/>
    <mergeCell ref="E176:F177"/>
    <mergeCell ref="C178:D178"/>
    <mergeCell ref="A165:B166"/>
    <mergeCell ref="C165:F166"/>
    <mergeCell ref="A168:B169"/>
    <mergeCell ref="C168:D169"/>
    <mergeCell ref="E168:E169"/>
    <mergeCell ref="F168:F169"/>
    <mergeCell ref="A154:C155"/>
    <mergeCell ref="D154:F155"/>
    <mergeCell ref="A156:C158"/>
    <mergeCell ref="D156:F158"/>
    <mergeCell ref="A160:F160"/>
    <mergeCell ref="A162:B163"/>
    <mergeCell ref="C162:C163"/>
    <mergeCell ref="E162:E163"/>
    <mergeCell ref="F162:F163"/>
    <mergeCell ref="A142:F142"/>
    <mergeCell ref="A143:A144"/>
    <mergeCell ref="B143:E143"/>
    <mergeCell ref="F143:F144"/>
    <mergeCell ref="C151:D152"/>
    <mergeCell ref="E151:E152"/>
    <mergeCell ref="A135:B135"/>
    <mergeCell ref="C135:F135"/>
    <mergeCell ref="A137:F137"/>
    <mergeCell ref="B138:F138"/>
    <mergeCell ref="B139:F139"/>
    <mergeCell ref="A141:F141"/>
    <mergeCell ref="A132:B132"/>
    <mergeCell ref="C132:F132"/>
    <mergeCell ref="A133:B133"/>
    <mergeCell ref="C133:F133"/>
    <mergeCell ref="A134:B134"/>
    <mergeCell ref="C134:F134"/>
    <mergeCell ref="E127:F127"/>
    <mergeCell ref="A129:F129"/>
    <mergeCell ref="A130:B130"/>
    <mergeCell ref="C130:F130"/>
    <mergeCell ref="A131:B131"/>
    <mergeCell ref="C131:F131"/>
    <mergeCell ref="A119:B119"/>
    <mergeCell ref="C119:D119"/>
    <mergeCell ref="A121:B127"/>
    <mergeCell ref="C121:D122"/>
    <mergeCell ref="E121:F122"/>
    <mergeCell ref="C123:D123"/>
    <mergeCell ref="E123:F123"/>
    <mergeCell ref="C125:D126"/>
    <mergeCell ref="E125:F126"/>
    <mergeCell ref="C127:D127"/>
    <mergeCell ref="A114:B115"/>
    <mergeCell ref="C114:F115"/>
    <mergeCell ref="A117:B118"/>
    <mergeCell ref="C117:D118"/>
    <mergeCell ref="E117:E118"/>
    <mergeCell ref="F117:F118"/>
    <mergeCell ref="A109:F109"/>
    <mergeCell ref="A111:B112"/>
    <mergeCell ref="C111:C112"/>
    <mergeCell ref="E111:E112"/>
    <mergeCell ref="F111:F112"/>
    <mergeCell ref="A103:C104"/>
    <mergeCell ref="D103:F104"/>
    <mergeCell ref="A105:C107"/>
    <mergeCell ref="D105:F107"/>
    <mergeCell ref="A108:C108"/>
    <mergeCell ref="D108:F108"/>
    <mergeCell ref="A91:F91"/>
    <mergeCell ref="A92:A93"/>
    <mergeCell ref="B92:E92"/>
    <mergeCell ref="F92:F93"/>
    <mergeCell ref="C100:D101"/>
    <mergeCell ref="E100:E101"/>
    <mergeCell ref="F100:F101"/>
    <mergeCell ref="A84:B84"/>
    <mergeCell ref="C84:F84"/>
    <mergeCell ref="A86:F86"/>
    <mergeCell ref="B87:F87"/>
    <mergeCell ref="B88:F88"/>
    <mergeCell ref="A90:F90"/>
    <mergeCell ref="A81:B81"/>
    <mergeCell ref="C81:F81"/>
    <mergeCell ref="A82:B82"/>
    <mergeCell ref="C82:F82"/>
    <mergeCell ref="A83:B83"/>
    <mergeCell ref="C83:F83"/>
    <mergeCell ref="E76:F76"/>
    <mergeCell ref="A78:F78"/>
    <mergeCell ref="A79:B79"/>
    <mergeCell ref="C79:F79"/>
    <mergeCell ref="A80:B80"/>
    <mergeCell ref="C80:F80"/>
    <mergeCell ref="A68:B68"/>
    <mergeCell ref="C68:D68"/>
    <mergeCell ref="A70:B76"/>
    <mergeCell ref="C70:D71"/>
    <mergeCell ref="E70:F71"/>
    <mergeCell ref="C72:D72"/>
    <mergeCell ref="E72:F72"/>
    <mergeCell ref="C74:D75"/>
    <mergeCell ref="E74:F75"/>
    <mergeCell ref="C76:D76"/>
    <mergeCell ref="A63:B64"/>
    <mergeCell ref="C63:F64"/>
    <mergeCell ref="A66:B67"/>
    <mergeCell ref="C66:D67"/>
    <mergeCell ref="E66:E67"/>
    <mergeCell ref="F66:F67"/>
    <mergeCell ref="A58:F58"/>
    <mergeCell ref="A60:B61"/>
    <mergeCell ref="C60:C61"/>
    <mergeCell ref="E60:E61"/>
    <mergeCell ref="F60:F61"/>
    <mergeCell ref="A51:C52"/>
    <mergeCell ref="D51:F52"/>
    <mergeCell ref="A53:C55"/>
    <mergeCell ref="D53:F55"/>
    <mergeCell ref="A56:C56"/>
    <mergeCell ref="D56:F56"/>
    <mergeCell ref="A39:F39"/>
    <mergeCell ref="A40:A41"/>
    <mergeCell ref="B40:E40"/>
    <mergeCell ref="F40:F41"/>
    <mergeCell ref="C48:D49"/>
    <mergeCell ref="E48:E49"/>
    <mergeCell ref="A32:B32"/>
    <mergeCell ref="C32:F32"/>
    <mergeCell ref="A34:F34"/>
    <mergeCell ref="B35:F35"/>
    <mergeCell ref="B36:F36"/>
    <mergeCell ref="A38:F38"/>
    <mergeCell ref="A29:B29"/>
    <mergeCell ref="C29:F29"/>
    <mergeCell ref="A30:B30"/>
    <mergeCell ref="C30:F30"/>
    <mergeCell ref="A31:B31"/>
    <mergeCell ref="C31:F31"/>
    <mergeCell ref="E24:F24"/>
    <mergeCell ref="A26:F26"/>
    <mergeCell ref="A27:B27"/>
    <mergeCell ref="C27:F27"/>
    <mergeCell ref="A28:B28"/>
    <mergeCell ref="C28:F28"/>
    <mergeCell ref="A16:B16"/>
    <mergeCell ref="C16:D16"/>
    <mergeCell ref="A18:B24"/>
    <mergeCell ref="C18:D19"/>
    <mergeCell ref="E18:F19"/>
    <mergeCell ref="C20:D20"/>
    <mergeCell ref="E20:F20"/>
    <mergeCell ref="C22:D23"/>
    <mergeCell ref="E22:F23"/>
    <mergeCell ref="C24:D24"/>
    <mergeCell ref="A11:B12"/>
    <mergeCell ref="C11:F12"/>
    <mergeCell ref="A14:B15"/>
    <mergeCell ref="C14:D15"/>
    <mergeCell ref="E14:E15"/>
    <mergeCell ref="F14:F15"/>
    <mergeCell ref="A1:F1"/>
    <mergeCell ref="A2:F2"/>
    <mergeCell ref="A6:F6"/>
    <mergeCell ref="A8:B9"/>
    <mergeCell ref="C8:C9"/>
    <mergeCell ref="E8:E9"/>
    <mergeCell ref="F8:F9"/>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dimension ref="A1:H55"/>
  <sheetViews>
    <sheetView workbookViewId="0">
      <selection activeCell="A3" sqref="A3:F52"/>
    </sheetView>
  </sheetViews>
  <sheetFormatPr baseColWidth="10" defaultRowHeight="15"/>
  <cols>
    <col min="1" max="6" width="20.7109375" customWidth="1"/>
  </cols>
  <sheetData>
    <row r="1" spans="1:8" ht="21">
      <c r="A1" s="156" t="s">
        <v>0</v>
      </c>
      <c r="B1" s="156"/>
      <c r="C1" s="156"/>
      <c r="D1" s="156"/>
      <c r="E1" s="156"/>
      <c r="F1" s="156"/>
      <c r="G1" s="1"/>
    </row>
    <row r="2" spans="1:8" ht="21">
      <c r="A2" s="157" t="s">
        <v>1</v>
      </c>
      <c r="B2" s="157"/>
      <c r="C2" s="157"/>
      <c r="D2" s="157"/>
      <c r="E2" s="157"/>
      <c r="F2" s="157"/>
      <c r="G2" s="1"/>
    </row>
    <row r="3" spans="1:8" ht="18.75">
      <c r="A3" s="157" t="s">
        <v>142</v>
      </c>
      <c r="B3" s="157"/>
      <c r="C3" s="157"/>
      <c r="D3" s="157"/>
      <c r="E3" s="157"/>
      <c r="F3" s="157"/>
    </row>
    <row r="5" spans="1:8" ht="15" customHeight="1">
      <c r="A5" s="153" t="s">
        <v>3</v>
      </c>
      <c r="B5" s="153"/>
      <c r="C5" s="187" t="s">
        <v>170</v>
      </c>
      <c r="E5" s="160" t="s">
        <v>4</v>
      </c>
      <c r="F5" s="188">
        <v>43741</v>
      </c>
    </row>
    <row r="6" spans="1:8" ht="15" customHeight="1">
      <c r="A6" s="153"/>
      <c r="B6" s="153"/>
      <c r="C6" s="174"/>
      <c r="E6" s="160"/>
      <c r="F6" s="174"/>
    </row>
    <row r="8" spans="1:8">
      <c r="A8" s="153" t="s">
        <v>5</v>
      </c>
      <c r="B8" s="153"/>
      <c r="C8" s="181" t="s">
        <v>143</v>
      </c>
      <c r="D8" s="182"/>
      <c r="E8" s="182"/>
      <c r="F8" s="183"/>
    </row>
    <row r="9" spans="1:8">
      <c r="A9" s="153"/>
      <c r="B9" s="153"/>
      <c r="C9" s="184"/>
      <c r="D9" s="185"/>
      <c r="E9" s="185"/>
      <c r="F9" s="186"/>
    </row>
    <row r="11" spans="1:8" ht="15" customHeight="1">
      <c r="A11" s="149" t="s">
        <v>7</v>
      </c>
      <c r="B11" s="149"/>
      <c r="C11" s="149" t="s">
        <v>8</v>
      </c>
      <c r="D11" s="149"/>
      <c r="E11" s="149" t="s">
        <v>9</v>
      </c>
      <c r="F11" s="130" t="s">
        <v>10</v>
      </c>
    </row>
    <row r="12" spans="1:8">
      <c r="A12" s="149"/>
      <c r="B12" s="149"/>
      <c r="C12" s="149"/>
      <c r="D12" s="149"/>
      <c r="E12" s="149"/>
      <c r="F12" s="155"/>
    </row>
    <row r="13" spans="1:8" ht="65.25" customHeight="1">
      <c r="A13" s="146" t="s">
        <v>144</v>
      </c>
      <c r="B13" s="146"/>
      <c r="C13" s="146" t="s">
        <v>145</v>
      </c>
      <c r="D13" s="146"/>
      <c r="E13" s="41">
        <v>1380</v>
      </c>
      <c r="F13" s="42">
        <v>0.10340000000000001</v>
      </c>
      <c r="H13" s="43"/>
    </row>
    <row r="14" spans="1:8" ht="15" customHeight="1">
      <c r="A14" s="22"/>
      <c r="B14" s="22"/>
      <c r="C14" s="22"/>
      <c r="D14" s="22"/>
      <c r="E14" s="23"/>
      <c r="F14" s="24"/>
    </row>
    <row r="15" spans="1:8" ht="15" customHeight="1">
      <c r="A15" s="132" t="s">
        <v>13</v>
      </c>
      <c r="B15" s="132"/>
      <c r="C15" s="148" t="s">
        <v>14</v>
      </c>
      <c r="D15" s="149"/>
      <c r="E15" s="149" t="s">
        <v>15</v>
      </c>
      <c r="F15" s="149"/>
    </row>
    <row r="16" spans="1:8" ht="15" customHeight="1">
      <c r="A16" s="132"/>
      <c r="B16" s="132"/>
      <c r="C16" s="148"/>
      <c r="D16" s="149"/>
      <c r="E16" s="149"/>
      <c r="F16" s="149"/>
    </row>
    <row r="17" spans="1:6" ht="15" customHeight="1">
      <c r="A17" s="132"/>
      <c r="B17" s="132"/>
      <c r="C17" s="179">
        <v>1380</v>
      </c>
      <c r="D17" s="180"/>
      <c r="E17" s="172" t="s">
        <v>146</v>
      </c>
      <c r="F17" s="172"/>
    </row>
    <row r="18" spans="1:6" ht="15" customHeight="1">
      <c r="A18" s="132"/>
      <c r="B18" s="132"/>
      <c r="C18" s="22"/>
      <c r="D18" s="22"/>
      <c r="E18" s="23"/>
      <c r="F18" s="24"/>
    </row>
    <row r="19" spans="1:6" ht="15" customHeight="1">
      <c r="A19" s="132"/>
      <c r="B19" s="132"/>
      <c r="C19" s="148" t="s">
        <v>17</v>
      </c>
      <c r="D19" s="149"/>
      <c r="E19" s="149" t="s">
        <v>15</v>
      </c>
      <c r="F19" s="149"/>
    </row>
    <row r="20" spans="1:6" ht="15" customHeight="1">
      <c r="A20" s="132"/>
      <c r="B20" s="132"/>
      <c r="C20" s="148"/>
      <c r="D20" s="149"/>
      <c r="E20" s="149"/>
      <c r="F20" s="149"/>
    </row>
    <row r="21" spans="1:6" ht="15" customHeight="1">
      <c r="A21" s="132"/>
      <c r="B21" s="132"/>
      <c r="C21" s="179">
        <v>1600</v>
      </c>
      <c r="D21" s="180"/>
      <c r="E21" s="172" t="s">
        <v>146</v>
      </c>
      <c r="F21" s="172"/>
    </row>
    <row r="23" spans="1:6" ht="15.75">
      <c r="A23" s="135" t="s">
        <v>18</v>
      </c>
      <c r="B23" s="135"/>
      <c r="C23" s="135"/>
      <c r="D23" s="135"/>
      <c r="E23" s="135"/>
      <c r="F23" s="135"/>
    </row>
    <row r="24" spans="1:6" ht="15.75" customHeight="1">
      <c r="A24" s="132" t="s">
        <v>19</v>
      </c>
      <c r="B24" s="132"/>
      <c r="C24" s="178" t="s">
        <v>147</v>
      </c>
      <c r="D24" s="175"/>
      <c r="E24" s="175"/>
      <c r="F24" s="175"/>
    </row>
    <row r="25" spans="1:6" ht="15.75">
      <c r="A25" s="132" t="s">
        <v>21</v>
      </c>
      <c r="B25" s="132"/>
      <c r="C25" s="175" t="s">
        <v>148</v>
      </c>
      <c r="D25" s="175"/>
      <c r="E25" s="175"/>
      <c r="F25" s="175"/>
    </row>
    <row r="26" spans="1:6" ht="15.75">
      <c r="A26" s="132" t="s">
        <v>23</v>
      </c>
      <c r="B26" s="132"/>
      <c r="C26" s="175" t="s">
        <v>149</v>
      </c>
      <c r="D26" s="175"/>
      <c r="E26" s="175"/>
      <c r="F26" s="175"/>
    </row>
    <row r="27" spans="1:6" ht="15.75">
      <c r="A27" s="132" t="s">
        <v>25</v>
      </c>
      <c r="B27" s="132"/>
      <c r="C27" s="175" t="s">
        <v>26</v>
      </c>
      <c r="D27" s="175"/>
      <c r="E27" s="175"/>
      <c r="F27" s="175"/>
    </row>
    <row r="28" spans="1:6" ht="15.75">
      <c r="A28" s="176" t="s">
        <v>27</v>
      </c>
      <c r="B28" s="177"/>
      <c r="C28" s="175" t="s">
        <v>61</v>
      </c>
      <c r="D28" s="175"/>
      <c r="E28" s="175"/>
      <c r="F28" s="175"/>
    </row>
    <row r="29" spans="1:6" ht="15.75">
      <c r="A29" s="132" t="s">
        <v>29</v>
      </c>
      <c r="B29" s="132"/>
      <c r="C29" s="175" t="s">
        <v>150</v>
      </c>
      <c r="D29" s="175"/>
      <c r="E29" s="175"/>
      <c r="F29" s="175"/>
    </row>
    <row r="30" spans="1:6">
      <c r="A30" s="25"/>
      <c r="B30" s="25"/>
      <c r="C30" s="22"/>
      <c r="D30" s="22"/>
      <c r="E30" s="22"/>
      <c r="F30" s="22"/>
    </row>
    <row r="31" spans="1:6">
      <c r="A31" s="140" t="s">
        <v>31</v>
      </c>
      <c r="B31" s="140"/>
      <c r="C31" s="140"/>
      <c r="D31" s="140"/>
      <c r="E31" s="140"/>
      <c r="F31" s="140"/>
    </row>
    <row r="32" spans="1:6" ht="15.75" customHeight="1">
      <c r="A32" s="54" t="s">
        <v>32</v>
      </c>
      <c r="B32" s="117" t="s">
        <v>151</v>
      </c>
      <c r="C32" s="117"/>
      <c r="D32" s="117"/>
      <c r="E32" s="117"/>
      <c r="F32" s="117"/>
    </row>
    <row r="33" spans="1:6" ht="15.75" customHeight="1">
      <c r="A33" s="54" t="s">
        <v>34</v>
      </c>
      <c r="B33" s="117" t="s">
        <v>152</v>
      </c>
      <c r="C33" s="117"/>
      <c r="D33" s="117"/>
      <c r="E33" s="117"/>
      <c r="F33" s="117"/>
    </row>
    <row r="35" spans="1:6" ht="15.75">
      <c r="A35" s="135" t="s">
        <v>36</v>
      </c>
      <c r="B35" s="135"/>
      <c r="C35" s="135"/>
      <c r="D35" s="135"/>
      <c r="E35" s="135"/>
      <c r="F35" s="135"/>
    </row>
    <row r="36" spans="1:6" ht="15.75">
      <c r="A36" s="128" t="s">
        <v>171</v>
      </c>
      <c r="B36" s="128"/>
      <c r="C36" s="128"/>
      <c r="D36" s="128"/>
      <c r="E36" s="128"/>
      <c r="F36" s="128"/>
    </row>
    <row r="37" spans="1:6" ht="15.75">
      <c r="A37" s="129" t="s">
        <v>37</v>
      </c>
      <c r="B37" s="129" t="s">
        <v>38</v>
      </c>
      <c r="C37" s="129"/>
      <c r="D37" s="129"/>
      <c r="E37" s="129"/>
      <c r="F37" s="130" t="s">
        <v>39</v>
      </c>
    </row>
    <row r="38" spans="1:6" ht="15.75">
      <c r="A38" s="129"/>
      <c r="B38" s="50" t="s">
        <v>167</v>
      </c>
      <c r="C38" s="50" t="s">
        <v>168</v>
      </c>
      <c r="D38" s="50" t="s">
        <v>169</v>
      </c>
      <c r="E38" s="53" t="s">
        <v>40</v>
      </c>
      <c r="F38" s="131"/>
    </row>
    <row r="39" spans="1:6" ht="15.75">
      <c r="A39" s="29" t="s">
        <v>41</v>
      </c>
      <c r="B39" s="30">
        <v>165</v>
      </c>
      <c r="C39" s="30">
        <v>185</v>
      </c>
      <c r="D39" s="30">
        <v>209</v>
      </c>
      <c r="E39" s="30">
        <f>SUM(B39:D39)</f>
        <v>559</v>
      </c>
      <c r="F39" s="52" t="s">
        <v>146</v>
      </c>
    </row>
    <row r="40" spans="1:6" ht="15.75">
      <c r="A40" s="29" t="s">
        <v>43</v>
      </c>
      <c r="B40" s="30">
        <v>108</v>
      </c>
      <c r="C40" s="30">
        <v>124</v>
      </c>
      <c r="D40" s="30">
        <v>43</v>
      </c>
      <c r="E40" s="30">
        <v>275</v>
      </c>
      <c r="F40" s="52" t="s">
        <v>146</v>
      </c>
    </row>
    <row r="41" spans="1:6" ht="15.75">
      <c r="A41" s="33" t="s">
        <v>17</v>
      </c>
      <c r="B41" s="44">
        <v>150</v>
      </c>
      <c r="C41" s="44">
        <v>130</v>
      </c>
      <c r="D41" s="44">
        <v>120</v>
      </c>
      <c r="E41" s="30">
        <f t="shared" ref="E41" si="0">SUM(B41:D41)</f>
        <v>400</v>
      </c>
      <c r="F41" s="52" t="s">
        <v>146</v>
      </c>
    </row>
    <row r="42" spans="1:6" ht="15.75">
      <c r="A42" s="51" t="s">
        <v>14</v>
      </c>
      <c r="B42" s="30">
        <v>108</v>
      </c>
      <c r="C42" s="30">
        <v>124</v>
      </c>
      <c r="D42" s="30">
        <v>43</v>
      </c>
      <c r="E42" s="30">
        <v>275</v>
      </c>
      <c r="F42" s="52" t="s">
        <v>146</v>
      </c>
    </row>
    <row r="43" spans="1:6" ht="30">
      <c r="A43" s="36" t="s">
        <v>91</v>
      </c>
      <c r="B43" s="45">
        <f>((B39-B40)/B40)*100</f>
        <v>52.777777777777779</v>
      </c>
      <c r="C43" s="45">
        <f>((C39-C40)/C40)*100</f>
        <v>49.193548387096776</v>
      </c>
      <c r="D43" s="45">
        <f>((D39-D40)/D40)*100</f>
        <v>386.04651162790702</v>
      </c>
      <c r="E43" s="45">
        <f>((E39-E40)/E40)*100</f>
        <v>103.27272727272727</v>
      </c>
      <c r="F43" s="52" t="s">
        <v>146</v>
      </c>
    </row>
    <row r="45" spans="1:6" ht="15" customHeight="1">
      <c r="C45" s="132" t="s">
        <v>47</v>
      </c>
      <c r="D45" s="132"/>
      <c r="E45" s="173">
        <f>E43</f>
        <v>103.27272727272727</v>
      </c>
    </row>
    <row r="46" spans="1:6" ht="15" customHeight="1">
      <c r="C46" s="132"/>
      <c r="D46" s="132"/>
      <c r="E46" s="174"/>
    </row>
    <row r="48" spans="1:6" ht="15" customHeight="1">
      <c r="A48" s="116" t="s">
        <v>49</v>
      </c>
      <c r="B48" s="116"/>
      <c r="C48" s="116"/>
      <c r="D48" s="116" t="s">
        <v>50</v>
      </c>
      <c r="E48" s="116"/>
      <c r="F48" s="116"/>
    </row>
    <row r="49" spans="1:6">
      <c r="A49" s="116"/>
      <c r="B49" s="116"/>
      <c r="C49" s="116"/>
      <c r="D49" s="116"/>
      <c r="E49" s="116"/>
      <c r="F49" s="116"/>
    </row>
    <row r="50" spans="1:6" ht="15" customHeight="1">
      <c r="A50" s="163" t="s">
        <v>172</v>
      </c>
      <c r="B50" s="164"/>
      <c r="C50" s="165"/>
      <c r="D50" s="172"/>
      <c r="E50" s="172"/>
      <c r="F50" s="172"/>
    </row>
    <row r="51" spans="1:6">
      <c r="A51" s="166"/>
      <c r="B51" s="167"/>
      <c r="C51" s="168"/>
      <c r="D51" s="172"/>
      <c r="E51" s="172"/>
      <c r="F51" s="172"/>
    </row>
    <row r="52" spans="1:6">
      <c r="A52" s="169"/>
      <c r="B52" s="170"/>
      <c r="C52" s="171"/>
      <c r="D52" s="172"/>
      <c r="E52" s="172"/>
      <c r="F52" s="172"/>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55"/>
  <sheetViews>
    <sheetView workbookViewId="0">
      <selection activeCell="A3" sqref="A3:F52"/>
    </sheetView>
  </sheetViews>
  <sheetFormatPr baseColWidth="10" defaultRowHeight="15"/>
  <cols>
    <col min="1" max="6" width="20.7109375" customWidth="1"/>
  </cols>
  <sheetData>
    <row r="1" spans="1:6" ht="21">
      <c r="A1" s="156" t="s">
        <v>0</v>
      </c>
      <c r="B1" s="156"/>
      <c r="C1" s="156"/>
      <c r="D1" s="156"/>
      <c r="E1" s="156"/>
      <c r="F1" s="156"/>
    </row>
    <row r="2" spans="1:6" ht="18.75">
      <c r="A2" s="157" t="s">
        <v>1</v>
      </c>
      <c r="B2" s="157"/>
      <c r="C2" s="157"/>
      <c r="D2" s="157"/>
      <c r="E2" s="157"/>
      <c r="F2" s="157"/>
    </row>
    <row r="3" spans="1:6" ht="18.75">
      <c r="A3" s="157" t="s">
        <v>142</v>
      </c>
      <c r="B3" s="157"/>
      <c r="C3" s="157"/>
      <c r="D3" s="157"/>
      <c r="E3" s="157"/>
      <c r="F3" s="157"/>
    </row>
    <row r="5" spans="1:6">
      <c r="A5" s="153" t="s">
        <v>3</v>
      </c>
      <c r="B5" s="153"/>
      <c r="C5" s="194" t="s">
        <v>166</v>
      </c>
      <c r="E5" s="160" t="s">
        <v>4</v>
      </c>
      <c r="F5" s="188">
        <v>43741</v>
      </c>
    </row>
    <row r="6" spans="1:6">
      <c r="A6" s="153"/>
      <c r="B6" s="153"/>
      <c r="C6" s="195"/>
      <c r="E6" s="160"/>
      <c r="F6" s="174"/>
    </row>
    <row r="8" spans="1:6">
      <c r="A8" s="153" t="s">
        <v>5</v>
      </c>
      <c r="B8" s="153"/>
      <c r="C8" s="181" t="s">
        <v>143</v>
      </c>
      <c r="D8" s="182"/>
      <c r="E8" s="182"/>
      <c r="F8" s="183"/>
    </row>
    <row r="9" spans="1:6">
      <c r="A9" s="153"/>
      <c r="B9" s="153"/>
      <c r="C9" s="184"/>
      <c r="D9" s="185"/>
      <c r="E9" s="185"/>
      <c r="F9" s="186"/>
    </row>
    <row r="11" spans="1:6" ht="15" customHeight="1">
      <c r="A11" s="149" t="s">
        <v>7</v>
      </c>
      <c r="B11" s="149"/>
      <c r="C11" s="149" t="s">
        <v>8</v>
      </c>
      <c r="D11" s="149"/>
      <c r="E11" s="149" t="s">
        <v>9</v>
      </c>
      <c r="F11" s="130" t="s">
        <v>10</v>
      </c>
    </row>
    <row r="12" spans="1:6">
      <c r="A12" s="149"/>
      <c r="B12" s="149"/>
      <c r="C12" s="149"/>
      <c r="D12" s="149"/>
      <c r="E12" s="149"/>
      <c r="F12" s="155"/>
    </row>
    <row r="13" spans="1:6" ht="65.25" customHeight="1">
      <c r="A13" s="146" t="s">
        <v>154</v>
      </c>
      <c r="B13" s="146"/>
      <c r="C13" s="146" t="s">
        <v>145</v>
      </c>
      <c r="D13" s="146"/>
      <c r="E13" s="41">
        <v>-70.19</v>
      </c>
      <c r="F13" s="42">
        <v>-2.2000000000000001E-3</v>
      </c>
    </row>
    <row r="14" spans="1:6" ht="15" customHeight="1">
      <c r="A14" s="22"/>
      <c r="B14" s="22"/>
      <c r="C14" s="22"/>
      <c r="D14" s="22"/>
      <c r="E14" s="23"/>
      <c r="F14" s="24"/>
    </row>
    <row r="15" spans="1:6" ht="15" customHeight="1">
      <c r="A15" s="132" t="s">
        <v>13</v>
      </c>
      <c r="B15" s="132"/>
      <c r="C15" s="148" t="s">
        <v>14</v>
      </c>
      <c r="D15" s="149"/>
      <c r="E15" s="149" t="s">
        <v>15</v>
      </c>
      <c r="F15" s="149"/>
    </row>
    <row r="16" spans="1:6" ht="15" customHeight="1">
      <c r="A16" s="132"/>
      <c r="B16" s="132"/>
      <c r="C16" s="148"/>
      <c r="D16" s="149"/>
      <c r="E16" s="149"/>
      <c r="F16" s="149"/>
    </row>
    <row r="17" spans="1:6" ht="15" customHeight="1">
      <c r="A17" s="132"/>
      <c r="B17" s="132"/>
      <c r="C17" s="179"/>
      <c r="D17" s="180"/>
      <c r="E17" s="172" t="s">
        <v>155</v>
      </c>
      <c r="F17" s="172"/>
    </row>
    <row r="18" spans="1:6" ht="15" customHeight="1">
      <c r="A18" s="132"/>
      <c r="B18" s="132"/>
      <c r="C18" s="22"/>
      <c r="D18" s="22"/>
      <c r="E18" s="23"/>
      <c r="F18" s="24"/>
    </row>
    <row r="19" spans="1:6" ht="15" customHeight="1">
      <c r="A19" s="132"/>
      <c r="B19" s="132"/>
      <c r="C19" s="148" t="s">
        <v>17</v>
      </c>
      <c r="D19" s="149"/>
      <c r="E19" s="149" t="s">
        <v>15</v>
      </c>
      <c r="F19" s="149"/>
    </row>
    <row r="20" spans="1:6" ht="15" customHeight="1">
      <c r="A20" s="132"/>
      <c r="B20" s="132"/>
      <c r="C20" s="148"/>
      <c r="D20" s="149"/>
      <c r="E20" s="149"/>
      <c r="F20" s="149"/>
    </row>
    <row r="21" spans="1:6" ht="15" customHeight="1">
      <c r="A21" s="132"/>
      <c r="B21" s="132"/>
      <c r="C21" s="179"/>
      <c r="D21" s="180"/>
      <c r="E21" s="172" t="s">
        <v>155</v>
      </c>
      <c r="F21" s="172"/>
    </row>
    <row r="22" spans="1:6" ht="15" customHeight="1"/>
    <row r="23" spans="1:6" ht="15" customHeight="1">
      <c r="A23" s="135" t="s">
        <v>18</v>
      </c>
      <c r="B23" s="135"/>
      <c r="C23" s="135"/>
      <c r="D23" s="135"/>
      <c r="E23" s="135"/>
      <c r="F23" s="135"/>
    </row>
    <row r="24" spans="1:6" ht="15.75" customHeight="1">
      <c r="A24" s="189" t="s">
        <v>19</v>
      </c>
      <c r="B24" s="189"/>
      <c r="C24" s="175" t="s">
        <v>156</v>
      </c>
      <c r="D24" s="175"/>
      <c r="E24" s="175"/>
      <c r="F24" s="175"/>
    </row>
    <row r="25" spans="1:6" ht="15" customHeight="1">
      <c r="A25" s="189" t="s">
        <v>21</v>
      </c>
      <c r="B25" s="189"/>
      <c r="C25" s="175" t="s">
        <v>148</v>
      </c>
      <c r="D25" s="175"/>
      <c r="E25" s="175"/>
      <c r="F25" s="175"/>
    </row>
    <row r="26" spans="1:6" ht="15" customHeight="1">
      <c r="A26" s="189" t="s">
        <v>23</v>
      </c>
      <c r="B26" s="189"/>
      <c r="C26" s="175" t="s">
        <v>149</v>
      </c>
      <c r="D26" s="175"/>
      <c r="E26" s="175"/>
      <c r="F26" s="175"/>
    </row>
    <row r="27" spans="1:6" ht="15" customHeight="1">
      <c r="A27" s="189" t="s">
        <v>25</v>
      </c>
      <c r="B27" s="189"/>
      <c r="C27" s="175" t="s">
        <v>26</v>
      </c>
      <c r="D27" s="175"/>
      <c r="E27" s="175"/>
      <c r="F27" s="175"/>
    </row>
    <row r="28" spans="1:6" ht="15" customHeight="1">
      <c r="A28" s="190" t="s">
        <v>27</v>
      </c>
      <c r="B28" s="191"/>
      <c r="C28" s="175" t="s">
        <v>61</v>
      </c>
      <c r="D28" s="175"/>
      <c r="E28" s="175"/>
      <c r="F28" s="175"/>
    </row>
    <row r="29" spans="1:6" ht="15" customHeight="1">
      <c r="A29" s="189" t="s">
        <v>29</v>
      </c>
      <c r="B29" s="189"/>
      <c r="C29" s="175" t="s">
        <v>150</v>
      </c>
      <c r="D29" s="175"/>
      <c r="E29" s="175"/>
      <c r="F29" s="175"/>
    </row>
    <row r="30" spans="1:6" ht="15" customHeight="1">
      <c r="A30" s="25"/>
      <c r="B30" s="25"/>
      <c r="C30" s="22"/>
      <c r="D30" s="22"/>
      <c r="E30" s="22"/>
      <c r="F30" s="22"/>
    </row>
    <row r="31" spans="1:6" ht="15" customHeight="1">
      <c r="A31" s="140" t="s">
        <v>31</v>
      </c>
      <c r="B31" s="140"/>
      <c r="C31" s="140"/>
      <c r="D31" s="140"/>
      <c r="E31" s="140"/>
      <c r="F31" s="140"/>
    </row>
    <row r="32" spans="1:6" ht="15" customHeight="1">
      <c r="A32" s="26" t="s">
        <v>32</v>
      </c>
      <c r="B32" s="192" t="s">
        <v>157</v>
      </c>
      <c r="C32" s="193"/>
      <c r="D32" s="193"/>
      <c r="E32" s="193"/>
      <c r="F32" s="193"/>
    </row>
    <row r="33" spans="1:6" ht="15" customHeight="1">
      <c r="A33" s="26" t="s">
        <v>34</v>
      </c>
      <c r="B33" s="192" t="s">
        <v>158</v>
      </c>
      <c r="C33" s="193"/>
      <c r="D33" s="193"/>
      <c r="E33" s="193"/>
      <c r="F33" s="193"/>
    </row>
    <row r="34" spans="1:6" ht="15" customHeight="1"/>
    <row r="35" spans="1:6" ht="15" customHeight="1">
      <c r="A35" s="135" t="s">
        <v>36</v>
      </c>
      <c r="B35" s="135"/>
      <c r="C35" s="135"/>
      <c r="D35" s="135"/>
      <c r="E35" s="135"/>
      <c r="F35" s="135"/>
    </row>
    <row r="36" spans="1:6" ht="15" customHeight="1">
      <c r="A36" s="128" t="s">
        <v>153</v>
      </c>
      <c r="B36" s="128"/>
      <c r="C36" s="128"/>
      <c r="D36" s="128"/>
      <c r="E36" s="128"/>
      <c r="F36" s="128"/>
    </row>
    <row r="37" spans="1:6" ht="15" customHeight="1">
      <c r="A37" s="129" t="s">
        <v>37</v>
      </c>
      <c r="B37" s="129" t="s">
        <v>38</v>
      </c>
      <c r="C37" s="129"/>
      <c r="D37" s="129"/>
      <c r="E37" s="129"/>
      <c r="F37" s="130" t="s">
        <v>39</v>
      </c>
    </row>
    <row r="38" spans="1:6" ht="15" customHeight="1">
      <c r="A38" s="129"/>
      <c r="B38" s="27" t="s">
        <v>167</v>
      </c>
      <c r="C38" s="27" t="s">
        <v>168</v>
      </c>
      <c r="D38" s="27" t="s">
        <v>169</v>
      </c>
      <c r="E38" s="28" t="s">
        <v>40</v>
      </c>
      <c r="F38" s="131"/>
    </row>
    <row r="39" spans="1:6" ht="27.95" customHeight="1">
      <c r="A39" s="29" t="s">
        <v>41</v>
      </c>
      <c r="B39" s="30">
        <v>41</v>
      </c>
      <c r="C39" s="30">
        <v>69</v>
      </c>
      <c r="D39" s="30">
        <v>55</v>
      </c>
      <c r="E39" s="30">
        <v>165</v>
      </c>
      <c r="F39" s="32" t="s">
        <v>155</v>
      </c>
    </row>
    <row r="40" spans="1:6" ht="27.95" customHeight="1">
      <c r="A40" s="29" t="s">
        <v>43</v>
      </c>
      <c r="B40" s="30">
        <v>162</v>
      </c>
      <c r="C40" s="30">
        <v>268</v>
      </c>
      <c r="D40" s="30">
        <v>11</v>
      </c>
      <c r="E40" s="30">
        <v>441</v>
      </c>
      <c r="F40" s="32" t="s">
        <v>155</v>
      </c>
    </row>
    <row r="41" spans="1:6" ht="27.95" customHeight="1">
      <c r="A41" s="33" t="s">
        <v>17</v>
      </c>
      <c r="B41" s="30">
        <v>41</v>
      </c>
      <c r="C41" s="30">
        <v>69</v>
      </c>
      <c r="D41" s="30">
        <v>55</v>
      </c>
      <c r="E41" s="30">
        <v>165</v>
      </c>
      <c r="F41" s="32" t="s">
        <v>155</v>
      </c>
    </row>
    <row r="42" spans="1:6" ht="27.95" customHeight="1">
      <c r="A42" s="35" t="s">
        <v>14</v>
      </c>
      <c r="B42" s="30">
        <v>162</v>
      </c>
      <c r="C42" s="30">
        <v>268</v>
      </c>
      <c r="D42" s="30">
        <v>11</v>
      </c>
      <c r="E42" s="30">
        <v>441</v>
      </c>
      <c r="F42" s="32" t="s">
        <v>155</v>
      </c>
    </row>
    <row r="43" spans="1:6" ht="27.95" customHeight="1">
      <c r="A43" s="36" t="s">
        <v>91</v>
      </c>
      <c r="B43" s="45">
        <v>-74.691358024691354</v>
      </c>
      <c r="C43" s="45">
        <v>-74.253731343283576</v>
      </c>
      <c r="D43" s="45">
        <v>400</v>
      </c>
      <c r="E43" s="45">
        <v>-62.585034013605444</v>
      </c>
      <c r="F43" s="32" t="s">
        <v>155</v>
      </c>
    </row>
    <row r="45" spans="1:6">
      <c r="C45" s="132" t="s">
        <v>47</v>
      </c>
      <c r="D45" s="132"/>
      <c r="E45" s="173">
        <f>E43</f>
        <v>-62.585034013605444</v>
      </c>
    </row>
    <row r="46" spans="1:6">
      <c r="C46" s="132"/>
      <c r="D46" s="132"/>
      <c r="E46" s="174"/>
    </row>
    <row r="48" spans="1:6">
      <c r="A48" s="116" t="s">
        <v>49</v>
      </c>
      <c r="B48" s="116"/>
      <c r="C48" s="116"/>
      <c r="D48" s="116" t="s">
        <v>50</v>
      </c>
      <c r="E48" s="116"/>
      <c r="F48" s="116"/>
    </row>
    <row r="49" spans="1:6">
      <c r="A49" s="116"/>
      <c r="B49" s="116"/>
      <c r="C49" s="116"/>
      <c r="D49" s="116"/>
      <c r="E49" s="116"/>
      <c r="F49" s="116"/>
    </row>
    <row r="50" spans="1:6" ht="15" customHeight="1">
      <c r="A50" s="163"/>
      <c r="B50" s="164"/>
      <c r="C50" s="165"/>
      <c r="D50" s="172"/>
      <c r="E50" s="172"/>
      <c r="F50" s="172"/>
    </row>
    <row r="51" spans="1:6">
      <c r="A51" s="166"/>
      <c r="B51" s="167"/>
      <c r="C51" s="168"/>
      <c r="D51" s="172"/>
      <c r="E51" s="172"/>
      <c r="F51" s="172"/>
    </row>
    <row r="52" spans="1:6">
      <c r="A52" s="169"/>
      <c r="B52" s="170"/>
      <c r="C52" s="171"/>
      <c r="D52" s="172"/>
      <c r="E52" s="172"/>
      <c r="F52" s="172"/>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55"/>
  <sheetViews>
    <sheetView topLeftCell="A31" workbookViewId="0">
      <selection activeCell="A3" sqref="A3:F52"/>
    </sheetView>
  </sheetViews>
  <sheetFormatPr baseColWidth="10" defaultRowHeight="15"/>
  <cols>
    <col min="1" max="6" width="20.7109375" customWidth="1"/>
  </cols>
  <sheetData>
    <row r="1" spans="1:8" ht="21">
      <c r="A1" s="156" t="s">
        <v>0</v>
      </c>
      <c r="B1" s="156"/>
      <c r="C1" s="156"/>
      <c r="D1" s="156"/>
      <c r="E1" s="156"/>
      <c r="F1" s="156"/>
      <c r="G1" s="1"/>
    </row>
    <row r="2" spans="1:8" ht="21">
      <c r="A2" s="157" t="s">
        <v>1</v>
      </c>
      <c r="B2" s="157"/>
      <c r="C2" s="157"/>
      <c r="D2" s="157"/>
      <c r="E2" s="157"/>
      <c r="F2" s="157"/>
      <c r="G2" s="1"/>
    </row>
    <row r="3" spans="1:8" ht="18.75">
      <c r="A3" s="157" t="s">
        <v>142</v>
      </c>
      <c r="B3" s="157"/>
      <c r="C3" s="157"/>
      <c r="D3" s="157"/>
      <c r="E3" s="157"/>
      <c r="F3" s="157"/>
    </row>
    <row r="5" spans="1:8" ht="15" customHeight="1">
      <c r="A5" s="153" t="s">
        <v>3</v>
      </c>
      <c r="B5" s="153"/>
      <c r="C5" s="187" t="s">
        <v>170</v>
      </c>
      <c r="E5" s="160" t="s">
        <v>4</v>
      </c>
      <c r="F5" s="188">
        <v>43741</v>
      </c>
    </row>
    <row r="6" spans="1:8" ht="15" customHeight="1">
      <c r="A6" s="153"/>
      <c r="B6" s="153"/>
      <c r="C6" s="174"/>
      <c r="E6" s="160"/>
      <c r="F6" s="174"/>
    </row>
    <row r="8" spans="1:8">
      <c r="A8" s="153" t="s">
        <v>5</v>
      </c>
      <c r="B8" s="153"/>
      <c r="C8" s="181" t="s">
        <v>143</v>
      </c>
      <c r="D8" s="182"/>
      <c r="E8" s="182"/>
      <c r="F8" s="183"/>
    </row>
    <row r="9" spans="1:8">
      <c r="A9" s="153"/>
      <c r="B9" s="153"/>
      <c r="C9" s="184"/>
      <c r="D9" s="185"/>
      <c r="E9" s="185"/>
      <c r="F9" s="186"/>
    </row>
    <row r="11" spans="1:8" ht="15" customHeight="1">
      <c r="A11" s="149" t="s">
        <v>7</v>
      </c>
      <c r="B11" s="149"/>
      <c r="C11" s="149" t="s">
        <v>8</v>
      </c>
      <c r="D11" s="149"/>
      <c r="E11" s="149" t="s">
        <v>9</v>
      </c>
      <c r="F11" s="130" t="s">
        <v>10</v>
      </c>
    </row>
    <row r="12" spans="1:8">
      <c r="A12" s="149"/>
      <c r="B12" s="149"/>
      <c r="C12" s="149"/>
      <c r="D12" s="149"/>
      <c r="E12" s="149"/>
      <c r="F12" s="155"/>
    </row>
    <row r="13" spans="1:8" ht="65.25" customHeight="1">
      <c r="A13" s="146" t="s">
        <v>159</v>
      </c>
      <c r="B13" s="146"/>
      <c r="C13" s="146" t="s">
        <v>145</v>
      </c>
      <c r="D13" s="146"/>
      <c r="E13" s="41">
        <v>1380</v>
      </c>
      <c r="F13" s="42">
        <v>0.10340000000000001</v>
      </c>
      <c r="H13" s="43"/>
    </row>
    <row r="14" spans="1:8" ht="15" customHeight="1">
      <c r="A14" s="22"/>
      <c r="B14" s="22"/>
      <c r="C14" s="22"/>
      <c r="D14" s="22"/>
      <c r="E14" s="23"/>
      <c r="F14" s="24"/>
    </row>
    <row r="15" spans="1:8" ht="15" customHeight="1">
      <c r="A15" s="132" t="s">
        <v>13</v>
      </c>
      <c r="B15" s="132"/>
      <c r="C15" s="148" t="s">
        <v>14</v>
      </c>
      <c r="D15" s="149"/>
      <c r="E15" s="149" t="s">
        <v>15</v>
      </c>
      <c r="F15" s="149"/>
    </row>
    <row r="16" spans="1:8" ht="15" customHeight="1">
      <c r="A16" s="132"/>
      <c r="B16" s="132"/>
      <c r="C16" s="148"/>
      <c r="D16" s="149"/>
      <c r="E16" s="149"/>
      <c r="F16" s="149"/>
    </row>
    <row r="17" spans="1:6" ht="15" customHeight="1">
      <c r="A17" s="132"/>
      <c r="B17" s="132"/>
      <c r="C17" s="179">
        <v>1901</v>
      </c>
      <c r="D17" s="180"/>
      <c r="E17" s="172" t="s">
        <v>155</v>
      </c>
      <c r="F17" s="172"/>
    </row>
    <row r="18" spans="1:6" ht="15" customHeight="1">
      <c r="A18" s="132"/>
      <c r="B18" s="132"/>
      <c r="C18" s="22"/>
      <c r="D18" s="22"/>
      <c r="E18" s="23"/>
      <c r="F18" s="24"/>
    </row>
    <row r="19" spans="1:6" ht="15" customHeight="1">
      <c r="A19" s="132"/>
      <c r="B19" s="132"/>
      <c r="C19" s="148" t="s">
        <v>17</v>
      </c>
      <c r="D19" s="149"/>
      <c r="E19" s="149" t="s">
        <v>15</v>
      </c>
      <c r="F19" s="149"/>
    </row>
    <row r="20" spans="1:6" ht="15" customHeight="1">
      <c r="A20" s="132"/>
      <c r="B20" s="132"/>
      <c r="C20" s="148"/>
      <c r="D20" s="149"/>
      <c r="E20" s="149"/>
      <c r="F20" s="149"/>
    </row>
    <row r="21" spans="1:6" ht="15" customHeight="1">
      <c r="A21" s="132"/>
      <c r="B21" s="132"/>
      <c r="C21" s="196">
        <v>1245</v>
      </c>
      <c r="D21" s="197"/>
      <c r="E21" s="172" t="s">
        <v>155</v>
      </c>
      <c r="F21" s="172"/>
    </row>
    <row r="22" spans="1:6" ht="15" customHeight="1"/>
    <row r="23" spans="1:6" ht="15" customHeight="1">
      <c r="A23" s="135" t="s">
        <v>18</v>
      </c>
      <c r="B23" s="135"/>
      <c r="C23" s="135"/>
      <c r="D23" s="135"/>
      <c r="E23" s="135"/>
      <c r="F23" s="135"/>
    </row>
    <row r="24" spans="1:6" ht="15.75" customHeight="1">
      <c r="A24" s="132" t="s">
        <v>19</v>
      </c>
      <c r="B24" s="132"/>
      <c r="C24" s="178" t="s">
        <v>160</v>
      </c>
      <c r="D24" s="175"/>
      <c r="E24" s="175"/>
      <c r="F24" s="175"/>
    </row>
    <row r="25" spans="1:6" ht="15" customHeight="1">
      <c r="A25" s="132" t="s">
        <v>21</v>
      </c>
      <c r="B25" s="132"/>
      <c r="C25" s="175" t="s">
        <v>148</v>
      </c>
      <c r="D25" s="175"/>
      <c r="E25" s="175"/>
      <c r="F25" s="175"/>
    </row>
    <row r="26" spans="1:6" ht="15" customHeight="1">
      <c r="A26" s="132" t="s">
        <v>23</v>
      </c>
      <c r="B26" s="132"/>
      <c r="C26" s="175" t="s">
        <v>149</v>
      </c>
      <c r="D26" s="175"/>
      <c r="E26" s="175"/>
      <c r="F26" s="175"/>
    </row>
    <row r="27" spans="1:6" ht="15" customHeight="1">
      <c r="A27" s="132" t="s">
        <v>25</v>
      </c>
      <c r="B27" s="132"/>
      <c r="C27" s="175" t="s">
        <v>26</v>
      </c>
      <c r="D27" s="175"/>
      <c r="E27" s="175"/>
      <c r="F27" s="175"/>
    </row>
    <row r="28" spans="1:6" ht="15" customHeight="1">
      <c r="A28" s="176" t="s">
        <v>27</v>
      </c>
      <c r="B28" s="177"/>
      <c r="C28" s="175" t="s">
        <v>61</v>
      </c>
      <c r="D28" s="175"/>
      <c r="E28" s="175"/>
      <c r="F28" s="175"/>
    </row>
    <row r="29" spans="1:6" ht="15" customHeight="1">
      <c r="A29" s="132" t="s">
        <v>29</v>
      </c>
      <c r="B29" s="132"/>
      <c r="C29" s="175" t="s">
        <v>150</v>
      </c>
      <c r="D29" s="175"/>
      <c r="E29" s="175"/>
      <c r="F29" s="175"/>
    </row>
    <row r="30" spans="1:6" ht="15" customHeight="1">
      <c r="A30" s="25"/>
      <c r="B30" s="25"/>
      <c r="C30" s="22"/>
      <c r="D30" s="22"/>
      <c r="E30" s="22"/>
      <c r="F30" s="22"/>
    </row>
    <row r="31" spans="1:6" ht="15" customHeight="1">
      <c r="A31" s="140" t="s">
        <v>31</v>
      </c>
      <c r="B31" s="140"/>
      <c r="C31" s="140"/>
      <c r="D31" s="140"/>
      <c r="E31" s="140"/>
      <c r="F31" s="140"/>
    </row>
    <row r="32" spans="1:6" ht="15" customHeight="1">
      <c r="A32" s="54" t="s">
        <v>32</v>
      </c>
      <c r="B32" s="117" t="s">
        <v>157</v>
      </c>
      <c r="C32" s="117"/>
      <c r="D32" s="117"/>
      <c r="E32" s="117"/>
      <c r="F32" s="117"/>
    </row>
    <row r="33" spans="1:6" ht="15" customHeight="1">
      <c r="A33" s="54" t="s">
        <v>34</v>
      </c>
      <c r="B33" s="117" t="s">
        <v>158</v>
      </c>
      <c r="C33" s="117"/>
      <c r="D33" s="117"/>
      <c r="E33" s="117"/>
      <c r="F33" s="117"/>
    </row>
    <row r="34" spans="1:6" ht="15" customHeight="1"/>
    <row r="35" spans="1:6" ht="15" customHeight="1">
      <c r="A35" s="135" t="s">
        <v>36</v>
      </c>
      <c r="B35" s="135"/>
      <c r="C35" s="135"/>
      <c r="D35" s="135"/>
      <c r="E35" s="135"/>
      <c r="F35" s="135"/>
    </row>
    <row r="36" spans="1:6" ht="15" customHeight="1">
      <c r="A36" s="128" t="s">
        <v>171</v>
      </c>
      <c r="B36" s="128"/>
      <c r="C36" s="128"/>
      <c r="D36" s="128"/>
      <c r="E36" s="128"/>
      <c r="F36" s="128"/>
    </row>
    <row r="37" spans="1:6" ht="15" customHeight="1">
      <c r="A37" s="129" t="s">
        <v>37</v>
      </c>
      <c r="B37" s="129" t="s">
        <v>38</v>
      </c>
      <c r="C37" s="129"/>
      <c r="D37" s="129"/>
      <c r="E37" s="129"/>
      <c r="F37" s="130" t="s">
        <v>39</v>
      </c>
    </row>
    <row r="38" spans="1:6" ht="15" customHeight="1">
      <c r="A38" s="129"/>
      <c r="B38" s="50" t="s">
        <v>167</v>
      </c>
      <c r="C38" s="50" t="s">
        <v>168</v>
      </c>
      <c r="D38" s="50" t="s">
        <v>169</v>
      </c>
      <c r="E38" s="53" t="s">
        <v>40</v>
      </c>
      <c r="F38" s="131"/>
    </row>
    <row r="39" spans="1:6" ht="27.95" customHeight="1">
      <c r="A39" s="29" t="s">
        <v>41</v>
      </c>
      <c r="B39" s="30">
        <v>41</v>
      </c>
      <c r="C39" s="30">
        <v>69</v>
      </c>
      <c r="D39" s="30">
        <v>55</v>
      </c>
      <c r="E39" s="30">
        <f>SUM(B39:D39)</f>
        <v>165</v>
      </c>
      <c r="F39" s="52" t="s">
        <v>155</v>
      </c>
    </row>
    <row r="40" spans="1:6" ht="27.95" customHeight="1">
      <c r="A40" s="29" t="s">
        <v>43</v>
      </c>
      <c r="B40" s="30">
        <v>162</v>
      </c>
      <c r="C40" s="30">
        <v>268</v>
      </c>
      <c r="D40" s="30">
        <v>11</v>
      </c>
      <c r="E40" s="30">
        <f t="shared" ref="E40:E42" si="0">SUM(B40:D40)</f>
        <v>441</v>
      </c>
      <c r="F40" s="52" t="s">
        <v>155</v>
      </c>
    </row>
    <row r="41" spans="1:6" ht="27.95" customHeight="1">
      <c r="A41" s="33" t="s">
        <v>17</v>
      </c>
      <c r="B41" s="30">
        <v>41</v>
      </c>
      <c r="C41" s="30">
        <v>69</v>
      </c>
      <c r="D41" s="30">
        <v>55</v>
      </c>
      <c r="E41" s="30">
        <f t="shared" si="0"/>
        <v>165</v>
      </c>
      <c r="F41" s="52" t="s">
        <v>155</v>
      </c>
    </row>
    <row r="42" spans="1:6" ht="27.95" customHeight="1">
      <c r="A42" s="51" t="s">
        <v>14</v>
      </c>
      <c r="B42" s="30">
        <v>162</v>
      </c>
      <c r="C42" s="30">
        <v>268</v>
      </c>
      <c r="D42" s="30">
        <v>11</v>
      </c>
      <c r="E42" s="30">
        <f t="shared" si="0"/>
        <v>441</v>
      </c>
      <c r="F42" s="52" t="s">
        <v>155</v>
      </c>
    </row>
    <row r="43" spans="1:6" ht="27.95" customHeight="1">
      <c r="A43" s="36" t="s">
        <v>91</v>
      </c>
      <c r="B43" s="45">
        <f>((B39-B40)/B40)*100</f>
        <v>-74.691358024691354</v>
      </c>
      <c r="C43" s="45">
        <f t="shared" ref="C43:D43" si="1">((C39-C40)/C40)*100</f>
        <v>-74.253731343283576</v>
      </c>
      <c r="D43" s="45">
        <f t="shared" si="1"/>
        <v>400</v>
      </c>
      <c r="E43" s="45">
        <f>((E39-E40)/E40)*100</f>
        <v>-62.585034013605444</v>
      </c>
      <c r="F43" s="52"/>
    </row>
    <row r="45" spans="1:6" ht="15" customHeight="1">
      <c r="C45" s="132" t="s">
        <v>47</v>
      </c>
      <c r="D45" s="132"/>
      <c r="E45" s="173">
        <f>E43</f>
        <v>-62.585034013605444</v>
      </c>
    </row>
    <row r="46" spans="1:6" ht="15" customHeight="1">
      <c r="C46" s="132"/>
      <c r="D46" s="132"/>
      <c r="E46" s="174"/>
    </row>
    <row r="48" spans="1:6" ht="15" customHeight="1">
      <c r="A48" s="116" t="s">
        <v>49</v>
      </c>
      <c r="B48" s="116"/>
      <c r="C48" s="116"/>
      <c r="D48" s="116" t="s">
        <v>50</v>
      </c>
      <c r="E48" s="116"/>
      <c r="F48" s="116"/>
    </row>
    <row r="49" spans="1:6">
      <c r="A49" s="116"/>
      <c r="B49" s="116"/>
      <c r="C49" s="116"/>
      <c r="D49" s="116"/>
      <c r="E49" s="116"/>
      <c r="F49" s="116"/>
    </row>
    <row r="50" spans="1:6" ht="15" customHeight="1">
      <c r="A50" s="163" t="s">
        <v>172</v>
      </c>
      <c r="B50" s="164"/>
      <c r="C50" s="165"/>
      <c r="D50" s="172"/>
      <c r="E50" s="172"/>
      <c r="F50" s="172"/>
    </row>
    <row r="51" spans="1:6">
      <c r="A51" s="166"/>
      <c r="B51" s="167"/>
      <c r="C51" s="168"/>
      <c r="D51" s="172"/>
      <c r="E51" s="172"/>
      <c r="F51" s="172"/>
    </row>
    <row r="52" spans="1:6">
      <c r="A52" s="169"/>
      <c r="B52" s="170"/>
      <c r="C52" s="171"/>
      <c r="D52" s="172"/>
      <c r="E52" s="172"/>
      <c r="F52" s="172"/>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55"/>
  <sheetViews>
    <sheetView topLeftCell="A34" workbookViewId="0">
      <selection activeCell="A3" sqref="A3:F52"/>
    </sheetView>
  </sheetViews>
  <sheetFormatPr baseColWidth="10" defaultRowHeight="15"/>
  <cols>
    <col min="1" max="6" width="20.7109375" customWidth="1"/>
  </cols>
  <sheetData>
    <row r="1" spans="1:6" ht="21">
      <c r="A1" s="156" t="s">
        <v>0</v>
      </c>
      <c r="B1" s="156"/>
      <c r="C1" s="156"/>
      <c r="D1" s="156"/>
      <c r="E1" s="156"/>
      <c r="F1" s="156"/>
    </row>
    <row r="2" spans="1:6" ht="18.75">
      <c r="A2" s="157" t="s">
        <v>1</v>
      </c>
      <c r="B2" s="157"/>
      <c r="C2" s="157"/>
      <c r="D2" s="157"/>
      <c r="E2" s="157"/>
      <c r="F2" s="157"/>
    </row>
    <row r="3" spans="1:6" ht="18.75">
      <c r="A3" s="157" t="s">
        <v>142</v>
      </c>
      <c r="B3" s="157"/>
      <c r="C3" s="157"/>
      <c r="D3" s="157"/>
      <c r="E3" s="157"/>
      <c r="F3" s="157"/>
    </row>
    <row r="5" spans="1:6" ht="15" customHeight="1">
      <c r="A5" s="153" t="s">
        <v>3</v>
      </c>
      <c r="B5" s="153"/>
      <c r="C5" s="187" t="s">
        <v>170</v>
      </c>
      <c r="E5" s="160" t="s">
        <v>4</v>
      </c>
      <c r="F5" s="188">
        <v>43741</v>
      </c>
    </row>
    <row r="6" spans="1:6" ht="15" customHeight="1">
      <c r="A6" s="153"/>
      <c r="B6" s="153"/>
      <c r="C6" s="174"/>
      <c r="E6" s="160"/>
      <c r="F6" s="174"/>
    </row>
    <row r="8" spans="1:6" ht="15" customHeight="1">
      <c r="A8" s="153" t="s">
        <v>5</v>
      </c>
      <c r="B8" s="153"/>
      <c r="C8" s="181" t="s">
        <v>143</v>
      </c>
      <c r="D8" s="182"/>
      <c r="E8" s="182"/>
      <c r="F8" s="183"/>
    </row>
    <row r="9" spans="1:6" ht="15" customHeight="1">
      <c r="A9" s="153"/>
      <c r="B9" s="153"/>
      <c r="C9" s="184"/>
      <c r="D9" s="185"/>
      <c r="E9" s="185"/>
      <c r="F9" s="186"/>
    </row>
    <row r="11" spans="1:6" ht="15" customHeight="1">
      <c r="A11" s="149" t="s">
        <v>7</v>
      </c>
      <c r="B11" s="149"/>
      <c r="C11" s="149" t="s">
        <v>8</v>
      </c>
      <c r="D11" s="149"/>
      <c r="E11" s="149" t="s">
        <v>9</v>
      </c>
      <c r="F11" s="130" t="s">
        <v>10</v>
      </c>
    </row>
    <row r="12" spans="1:6" ht="15" customHeight="1">
      <c r="A12" s="149"/>
      <c r="B12" s="149"/>
      <c r="C12" s="149"/>
      <c r="D12" s="149"/>
      <c r="E12" s="149"/>
      <c r="F12" s="155"/>
    </row>
    <row r="13" spans="1:6" ht="65.25" customHeight="1">
      <c r="A13" s="146" t="s">
        <v>161</v>
      </c>
      <c r="B13" s="146"/>
      <c r="C13" s="146" t="s">
        <v>145</v>
      </c>
      <c r="D13" s="146"/>
      <c r="E13" s="41">
        <v>5.57</v>
      </c>
      <c r="F13" s="42">
        <v>-0.15989999999999999</v>
      </c>
    </row>
    <row r="14" spans="1:6" ht="15" customHeight="1">
      <c r="A14" s="22"/>
      <c r="B14" s="22"/>
      <c r="C14" s="22"/>
      <c r="D14" s="22"/>
      <c r="E14" s="23"/>
      <c r="F14" s="24"/>
    </row>
    <row r="15" spans="1:6" ht="15" customHeight="1">
      <c r="A15" s="132" t="s">
        <v>13</v>
      </c>
      <c r="B15" s="132"/>
      <c r="C15" s="148" t="s">
        <v>14</v>
      </c>
      <c r="D15" s="149"/>
      <c r="E15" s="149" t="s">
        <v>15</v>
      </c>
      <c r="F15" s="149"/>
    </row>
    <row r="16" spans="1:6" ht="15" customHeight="1">
      <c r="A16" s="132"/>
      <c r="B16" s="132"/>
      <c r="C16" s="148"/>
      <c r="D16" s="149"/>
      <c r="E16" s="149"/>
      <c r="F16" s="149"/>
    </row>
    <row r="17" spans="1:6" ht="15" customHeight="1">
      <c r="A17" s="132"/>
      <c r="B17" s="132"/>
      <c r="C17" s="179">
        <v>636183</v>
      </c>
      <c r="D17" s="180"/>
      <c r="E17" s="172" t="s">
        <v>162</v>
      </c>
      <c r="F17" s="172"/>
    </row>
    <row r="18" spans="1:6" ht="15" customHeight="1">
      <c r="A18" s="132"/>
      <c r="B18" s="132"/>
      <c r="C18" s="22"/>
      <c r="D18" s="22"/>
      <c r="E18" s="23"/>
      <c r="F18" s="24"/>
    </row>
    <row r="19" spans="1:6" ht="15" customHeight="1">
      <c r="A19" s="132"/>
      <c r="B19" s="132"/>
      <c r="C19" s="148" t="s">
        <v>17</v>
      </c>
      <c r="D19" s="149"/>
      <c r="E19" s="149" t="s">
        <v>15</v>
      </c>
      <c r="F19" s="149"/>
    </row>
    <row r="20" spans="1:6" ht="15" customHeight="1">
      <c r="A20" s="132"/>
      <c r="B20" s="132"/>
      <c r="C20" s="148"/>
      <c r="D20" s="149"/>
      <c r="E20" s="149"/>
      <c r="F20" s="149"/>
    </row>
    <row r="21" spans="1:6" ht="15" customHeight="1">
      <c r="A21" s="132"/>
      <c r="B21" s="132"/>
      <c r="C21" s="179"/>
      <c r="D21" s="180"/>
      <c r="E21" s="172" t="s">
        <v>162</v>
      </c>
      <c r="F21" s="172"/>
    </row>
    <row r="22" spans="1:6" ht="15" customHeight="1"/>
    <row r="23" spans="1:6" ht="15" customHeight="1">
      <c r="A23" s="135" t="s">
        <v>18</v>
      </c>
      <c r="B23" s="135"/>
      <c r="C23" s="135"/>
      <c r="D23" s="135"/>
      <c r="E23" s="135"/>
      <c r="F23" s="135"/>
    </row>
    <row r="24" spans="1:6" ht="105.75" customHeight="1">
      <c r="A24" s="132" t="s">
        <v>19</v>
      </c>
      <c r="B24" s="132"/>
      <c r="C24" s="178" t="s">
        <v>163</v>
      </c>
      <c r="D24" s="175"/>
      <c r="E24" s="175"/>
      <c r="F24" s="175"/>
    </row>
    <row r="25" spans="1:6" ht="15" customHeight="1">
      <c r="A25" s="132" t="s">
        <v>21</v>
      </c>
      <c r="B25" s="132"/>
      <c r="C25" s="175" t="s">
        <v>148</v>
      </c>
      <c r="D25" s="175"/>
      <c r="E25" s="175"/>
      <c r="F25" s="175"/>
    </row>
    <row r="26" spans="1:6" ht="15" customHeight="1">
      <c r="A26" s="132" t="s">
        <v>23</v>
      </c>
      <c r="B26" s="132"/>
      <c r="C26" s="175" t="s">
        <v>149</v>
      </c>
      <c r="D26" s="175"/>
      <c r="E26" s="175"/>
      <c r="F26" s="175"/>
    </row>
    <row r="27" spans="1:6" ht="15" customHeight="1">
      <c r="A27" s="132" t="s">
        <v>25</v>
      </c>
      <c r="B27" s="132"/>
      <c r="C27" s="175" t="s">
        <v>26</v>
      </c>
      <c r="D27" s="175"/>
      <c r="E27" s="175"/>
      <c r="F27" s="175"/>
    </row>
    <row r="28" spans="1:6" ht="15" customHeight="1">
      <c r="A28" s="176" t="s">
        <v>27</v>
      </c>
      <c r="B28" s="177"/>
      <c r="C28" s="175" t="s">
        <v>61</v>
      </c>
      <c r="D28" s="175"/>
      <c r="E28" s="175"/>
      <c r="F28" s="175"/>
    </row>
    <row r="29" spans="1:6" ht="15" customHeight="1">
      <c r="A29" s="132" t="s">
        <v>29</v>
      </c>
      <c r="B29" s="132"/>
      <c r="C29" s="175" t="s">
        <v>150</v>
      </c>
      <c r="D29" s="175"/>
      <c r="E29" s="175"/>
      <c r="F29" s="175"/>
    </row>
    <row r="30" spans="1:6" ht="15" customHeight="1">
      <c r="A30" s="25"/>
      <c r="B30" s="25"/>
      <c r="C30" s="22"/>
      <c r="D30" s="22"/>
      <c r="E30" s="22"/>
      <c r="F30" s="22"/>
    </row>
    <row r="31" spans="1:6" ht="15" customHeight="1">
      <c r="A31" s="222" t="s">
        <v>31</v>
      </c>
      <c r="B31" s="223"/>
      <c r="C31" s="223"/>
      <c r="D31" s="223"/>
      <c r="E31" s="223"/>
      <c r="F31" s="224"/>
    </row>
    <row r="32" spans="1:6" ht="15" customHeight="1">
      <c r="A32" s="70" t="s">
        <v>32</v>
      </c>
      <c r="B32" s="225" t="s">
        <v>178</v>
      </c>
      <c r="C32" s="226"/>
      <c r="D32" s="226"/>
      <c r="E32" s="226"/>
      <c r="F32" s="226"/>
    </row>
    <row r="33" spans="1:6" ht="15" customHeight="1">
      <c r="A33" s="70" t="s">
        <v>34</v>
      </c>
      <c r="B33" s="225" t="s">
        <v>173</v>
      </c>
      <c r="C33" s="226"/>
      <c r="D33" s="226"/>
      <c r="E33" s="226"/>
      <c r="F33" s="226"/>
    </row>
    <row r="34" spans="1:6" ht="15" customHeight="1"/>
    <row r="35" spans="1:6" ht="15" customHeight="1">
      <c r="A35" s="135" t="s">
        <v>36</v>
      </c>
      <c r="B35" s="135"/>
      <c r="C35" s="135"/>
      <c r="D35" s="135"/>
      <c r="E35" s="135"/>
      <c r="F35" s="135"/>
    </row>
    <row r="36" spans="1:6" ht="15" customHeight="1">
      <c r="A36" s="128" t="s">
        <v>171</v>
      </c>
      <c r="B36" s="128"/>
      <c r="C36" s="128"/>
      <c r="D36" s="128"/>
      <c r="E36" s="128"/>
      <c r="F36" s="128"/>
    </row>
    <row r="37" spans="1:6" ht="15" customHeight="1">
      <c r="A37" s="129" t="s">
        <v>37</v>
      </c>
      <c r="B37" s="129" t="s">
        <v>38</v>
      </c>
      <c r="C37" s="129"/>
      <c r="D37" s="129"/>
      <c r="E37" s="129"/>
      <c r="F37" s="130" t="s">
        <v>39</v>
      </c>
    </row>
    <row r="38" spans="1:6" ht="15" customHeight="1">
      <c r="A38" s="129"/>
      <c r="B38" s="50" t="s">
        <v>167</v>
      </c>
      <c r="C38" s="50" t="s">
        <v>168</v>
      </c>
      <c r="D38" s="50" t="s">
        <v>169</v>
      </c>
      <c r="E38" s="53" t="s">
        <v>40</v>
      </c>
      <c r="F38" s="131"/>
    </row>
    <row r="39" spans="1:6" ht="27.95" customHeight="1">
      <c r="A39" s="29" t="s">
        <v>41</v>
      </c>
      <c r="B39" s="30">
        <v>53591</v>
      </c>
      <c r="C39" s="30">
        <v>44160</v>
      </c>
      <c r="D39" s="30">
        <v>59851</v>
      </c>
      <c r="E39" s="30">
        <f>SUM(B39:D39)</f>
        <v>157602</v>
      </c>
      <c r="F39" s="52" t="s">
        <v>162</v>
      </c>
    </row>
    <row r="40" spans="1:6" ht="27.95" customHeight="1">
      <c r="A40" s="29" t="s">
        <v>43</v>
      </c>
      <c r="B40" s="30">
        <v>51491</v>
      </c>
      <c r="C40" s="30">
        <v>50031</v>
      </c>
      <c r="D40" s="30">
        <v>61294</v>
      </c>
      <c r="E40" s="30">
        <f>SUM(B40:D40)</f>
        <v>162816</v>
      </c>
      <c r="F40" s="52" t="s">
        <v>162</v>
      </c>
    </row>
    <row r="41" spans="1:6" ht="27.95" customHeight="1">
      <c r="A41" s="33" t="s">
        <v>17</v>
      </c>
      <c r="B41" s="44">
        <v>53591</v>
      </c>
      <c r="C41" s="44">
        <v>44160</v>
      </c>
      <c r="D41" s="44">
        <v>59851</v>
      </c>
      <c r="E41" s="30">
        <f t="shared" ref="E41" si="0">SUM(B41:D41)</f>
        <v>157602</v>
      </c>
      <c r="F41" s="52" t="s">
        <v>162</v>
      </c>
    </row>
    <row r="42" spans="1:6" ht="27.95" customHeight="1">
      <c r="A42" s="51" t="s">
        <v>14</v>
      </c>
      <c r="B42" s="30">
        <v>51491</v>
      </c>
      <c r="C42" s="30">
        <v>50031</v>
      </c>
      <c r="D42" s="30">
        <v>61294</v>
      </c>
      <c r="E42" s="30">
        <f>SUM(B42:D42)</f>
        <v>162816</v>
      </c>
      <c r="F42" s="52" t="s">
        <v>162</v>
      </c>
    </row>
    <row r="43" spans="1:6" ht="27.95" customHeight="1">
      <c r="A43" s="36" t="s">
        <v>91</v>
      </c>
      <c r="B43" s="45">
        <f>((B39-B40)/B40)*100</f>
        <v>4.078382629974171</v>
      </c>
      <c r="C43" s="45">
        <f>((C39-C40)/C40)*100</f>
        <v>-11.734724470828088</v>
      </c>
      <c r="D43" s="45">
        <f>((D39-D40)/D40)*100</f>
        <v>-2.3542271674225863</v>
      </c>
      <c r="E43" s="45">
        <f>((E39-E40)/E40)*100</f>
        <v>-3.2023879716981134</v>
      </c>
      <c r="F43" s="52" t="s">
        <v>162</v>
      </c>
    </row>
    <row r="45" spans="1:6">
      <c r="C45" s="132" t="s">
        <v>47</v>
      </c>
      <c r="D45" s="132"/>
      <c r="E45" s="173">
        <f>E43</f>
        <v>-3.2023879716981134</v>
      </c>
    </row>
    <row r="46" spans="1:6">
      <c r="C46" s="132"/>
      <c r="D46" s="132"/>
      <c r="E46" s="174"/>
    </row>
    <row r="48" spans="1:6">
      <c r="A48" s="116" t="s">
        <v>49</v>
      </c>
      <c r="B48" s="116"/>
      <c r="C48" s="116"/>
      <c r="D48" s="116" t="s">
        <v>50</v>
      </c>
      <c r="E48" s="116"/>
      <c r="F48" s="116"/>
    </row>
    <row r="49" spans="1:6">
      <c r="A49" s="116"/>
      <c r="B49" s="116"/>
      <c r="C49" s="116"/>
      <c r="D49" s="116"/>
      <c r="E49" s="116"/>
      <c r="F49" s="116"/>
    </row>
    <row r="50" spans="1:6" ht="15" customHeight="1">
      <c r="A50" s="163" t="s">
        <v>172</v>
      </c>
      <c r="B50" s="164"/>
      <c r="C50" s="165"/>
      <c r="D50" s="172"/>
      <c r="E50" s="172"/>
      <c r="F50" s="172"/>
    </row>
    <row r="51" spans="1:6">
      <c r="A51" s="166"/>
      <c r="B51" s="167"/>
      <c r="C51" s="168"/>
      <c r="D51" s="172"/>
      <c r="E51" s="172"/>
      <c r="F51" s="172"/>
    </row>
    <row r="52" spans="1:6">
      <c r="A52" s="169"/>
      <c r="B52" s="170"/>
      <c r="C52" s="171"/>
      <c r="D52" s="172"/>
      <c r="E52" s="172"/>
      <c r="F52" s="172"/>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3:F33"/>
    <mergeCell ref="B32:F32"/>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M52"/>
  <sheetViews>
    <sheetView topLeftCell="A34" workbookViewId="0">
      <selection activeCell="A3" sqref="A3:F49"/>
    </sheetView>
  </sheetViews>
  <sheetFormatPr baseColWidth="10" defaultRowHeight="15"/>
  <cols>
    <col min="1" max="2" width="20.7109375" customWidth="1"/>
    <col min="3" max="3" width="22" customWidth="1"/>
    <col min="4" max="6" width="20.7109375" customWidth="1"/>
  </cols>
  <sheetData>
    <row r="1" spans="1:7" ht="21">
      <c r="A1" s="104" t="s">
        <v>0</v>
      </c>
      <c r="B1" s="104"/>
      <c r="C1" s="104"/>
      <c r="D1" s="104"/>
      <c r="E1" s="104"/>
      <c r="F1" s="104"/>
      <c r="G1" s="1"/>
    </row>
    <row r="2" spans="1:7" ht="21">
      <c r="A2" s="105" t="s">
        <v>1</v>
      </c>
      <c r="B2" s="105"/>
      <c r="C2" s="105"/>
      <c r="D2" s="105"/>
      <c r="E2" s="105"/>
      <c r="F2" s="105"/>
      <c r="G2" s="1"/>
    </row>
    <row r="3" spans="1:7" ht="18.75" customHeight="1">
      <c r="A3" s="106" t="s">
        <v>2</v>
      </c>
      <c r="B3" s="106"/>
      <c r="C3" s="106"/>
      <c r="D3" s="106"/>
      <c r="E3" s="106"/>
      <c r="F3" s="106"/>
    </row>
    <row r="4" spans="1:7" ht="15" customHeight="1">
      <c r="A4" s="100" t="s">
        <v>3</v>
      </c>
      <c r="B4" s="100"/>
      <c r="C4" s="99" t="s">
        <v>164</v>
      </c>
      <c r="D4" s="2"/>
      <c r="E4" s="107" t="s">
        <v>4</v>
      </c>
      <c r="F4" s="108">
        <v>43740</v>
      </c>
    </row>
    <row r="5" spans="1:7" ht="15" customHeight="1">
      <c r="A5" s="100"/>
      <c r="B5" s="100"/>
      <c r="C5" s="99"/>
      <c r="D5" s="2"/>
      <c r="E5" s="107"/>
      <c r="F5" s="109"/>
    </row>
    <row r="6" spans="1:7">
      <c r="A6" s="2"/>
      <c r="B6" s="2"/>
      <c r="C6" s="2"/>
      <c r="D6" s="2"/>
      <c r="E6" s="2"/>
      <c r="F6" s="2"/>
    </row>
    <row r="7" spans="1:7" ht="15" customHeight="1">
      <c r="A7" s="100" t="s">
        <v>5</v>
      </c>
      <c r="B7" s="100"/>
      <c r="C7" s="101" t="s">
        <v>6</v>
      </c>
      <c r="D7" s="102"/>
      <c r="E7" s="102"/>
      <c r="F7" s="102"/>
    </row>
    <row r="8" spans="1:7" ht="15" customHeight="1">
      <c r="A8" s="100"/>
      <c r="B8" s="100"/>
      <c r="C8" s="102"/>
      <c r="D8" s="102"/>
      <c r="E8" s="102"/>
      <c r="F8" s="102"/>
    </row>
    <row r="9" spans="1:7">
      <c r="A9" s="2"/>
      <c r="B9" s="2"/>
      <c r="C9" s="2"/>
      <c r="D9" s="2"/>
      <c r="E9" s="2"/>
      <c r="F9" s="2"/>
    </row>
    <row r="10" spans="1:7" ht="15" customHeight="1">
      <c r="A10" s="96" t="s">
        <v>7</v>
      </c>
      <c r="B10" s="96"/>
      <c r="C10" s="96" t="s">
        <v>8</v>
      </c>
      <c r="D10" s="96"/>
      <c r="E10" s="96" t="s">
        <v>9</v>
      </c>
      <c r="F10" s="78" t="s">
        <v>10</v>
      </c>
    </row>
    <row r="11" spans="1:7" ht="15" customHeight="1">
      <c r="A11" s="96"/>
      <c r="B11" s="96"/>
      <c r="C11" s="96"/>
      <c r="D11" s="96"/>
      <c r="E11" s="96"/>
      <c r="F11" s="103"/>
    </row>
    <row r="12" spans="1:7" ht="45" customHeight="1">
      <c r="A12" s="94" t="s">
        <v>11</v>
      </c>
      <c r="B12" s="94"/>
      <c r="C12" s="94" t="s">
        <v>12</v>
      </c>
      <c r="D12" s="94"/>
      <c r="E12" s="3">
        <v>3</v>
      </c>
      <c r="F12" s="4">
        <v>3</v>
      </c>
    </row>
    <row r="13" spans="1:7">
      <c r="A13" s="5"/>
      <c r="B13" s="5"/>
      <c r="C13" s="5"/>
      <c r="D13" s="5"/>
      <c r="E13" s="6"/>
      <c r="F13" s="7"/>
    </row>
    <row r="14" spans="1:7" ht="15" customHeight="1">
      <c r="A14" s="80" t="s">
        <v>13</v>
      </c>
      <c r="B14" s="80"/>
      <c r="C14" s="95" t="s">
        <v>14</v>
      </c>
      <c r="D14" s="96"/>
      <c r="E14" s="96" t="s">
        <v>15</v>
      </c>
      <c r="F14" s="96"/>
    </row>
    <row r="15" spans="1:7" ht="15" customHeight="1">
      <c r="A15" s="80"/>
      <c r="B15" s="80"/>
      <c r="C15" s="95"/>
      <c r="D15" s="96"/>
      <c r="E15" s="96"/>
      <c r="F15" s="96"/>
    </row>
    <row r="16" spans="1:7" ht="15" customHeight="1">
      <c r="A16" s="80"/>
      <c r="B16" s="80"/>
      <c r="C16" s="112">
        <v>3</v>
      </c>
      <c r="D16" s="98"/>
      <c r="E16" s="99" t="s">
        <v>16</v>
      </c>
      <c r="F16" s="99"/>
    </row>
    <row r="17" spans="1:39" ht="15" customHeight="1">
      <c r="A17" s="80"/>
      <c r="B17" s="80"/>
      <c r="C17" s="5"/>
      <c r="D17" s="5"/>
      <c r="E17" s="6"/>
      <c r="F17" s="7"/>
    </row>
    <row r="18" spans="1:39" ht="15" customHeight="1">
      <c r="A18" s="80"/>
      <c r="B18" s="80"/>
      <c r="C18" s="95" t="s">
        <v>17</v>
      </c>
      <c r="D18" s="96"/>
      <c r="E18" s="96" t="s">
        <v>15</v>
      </c>
      <c r="F18" s="96"/>
    </row>
    <row r="19" spans="1:39" ht="15" customHeight="1">
      <c r="A19" s="80"/>
      <c r="B19" s="80"/>
      <c r="C19" s="95"/>
      <c r="D19" s="96"/>
      <c r="E19" s="96"/>
      <c r="F19" s="96"/>
    </row>
    <row r="20" spans="1:39" ht="15" customHeight="1">
      <c r="A20" s="80"/>
      <c r="B20" s="80"/>
      <c r="C20" s="113">
        <v>3</v>
      </c>
      <c r="D20" s="114"/>
      <c r="E20" s="99" t="s">
        <v>16</v>
      </c>
      <c r="F20" s="99"/>
    </row>
    <row r="21" spans="1:39" ht="15" customHeight="1">
      <c r="A21" s="2"/>
      <c r="B21" s="2"/>
      <c r="C21" s="2"/>
      <c r="D21" s="2"/>
      <c r="E21" s="2"/>
      <c r="F21" s="2"/>
    </row>
    <row r="22" spans="1:39" ht="15" customHeight="1">
      <c r="A22" s="83" t="s">
        <v>18</v>
      </c>
      <c r="B22" s="83"/>
      <c r="C22" s="83"/>
      <c r="D22" s="83"/>
      <c r="E22" s="83"/>
      <c r="F22" s="83"/>
    </row>
    <row r="23" spans="1:39" ht="108" customHeight="1">
      <c r="A23" s="84" t="s">
        <v>19</v>
      </c>
      <c r="B23" s="84"/>
      <c r="C23" s="90" t="s">
        <v>20</v>
      </c>
      <c r="D23" s="91"/>
      <c r="E23" s="91"/>
      <c r="F23" s="92"/>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5" customHeight="1">
      <c r="A24" s="84" t="s">
        <v>21</v>
      </c>
      <c r="B24" s="84"/>
      <c r="C24" s="93" t="s">
        <v>22</v>
      </c>
      <c r="D24" s="93"/>
      <c r="E24" s="93"/>
      <c r="F24" s="93"/>
    </row>
    <row r="25" spans="1:39" ht="15" customHeight="1">
      <c r="A25" s="84" t="s">
        <v>23</v>
      </c>
      <c r="B25" s="84"/>
      <c r="C25" s="85" t="s">
        <v>24</v>
      </c>
      <c r="D25" s="85"/>
      <c r="E25" s="85"/>
      <c r="F25" s="85"/>
    </row>
    <row r="26" spans="1:39" ht="15" customHeight="1">
      <c r="A26" s="84" t="s">
        <v>25</v>
      </c>
      <c r="B26" s="84"/>
      <c r="C26" s="85" t="s">
        <v>26</v>
      </c>
      <c r="D26" s="85"/>
      <c r="E26" s="85"/>
      <c r="F26" s="85"/>
    </row>
    <row r="27" spans="1:39" ht="15" customHeight="1">
      <c r="A27" s="86" t="s">
        <v>27</v>
      </c>
      <c r="B27" s="87"/>
      <c r="C27" s="85" t="s">
        <v>28</v>
      </c>
      <c r="D27" s="85"/>
      <c r="E27" s="85"/>
      <c r="F27" s="85"/>
    </row>
    <row r="28" spans="1:39" ht="15" customHeight="1">
      <c r="A28" s="84" t="s">
        <v>29</v>
      </c>
      <c r="B28" s="84"/>
      <c r="C28" s="85" t="s">
        <v>30</v>
      </c>
      <c r="D28" s="85"/>
      <c r="E28" s="85"/>
      <c r="F28" s="85"/>
    </row>
    <row r="29" spans="1:39" ht="15" customHeight="1">
      <c r="A29" s="9"/>
      <c r="B29" s="9"/>
      <c r="C29" s="5"/>
      <c r="D29" s="5"/>
      <c r="E29" s="5"/>
      <c r="F29" s="5"/>
    </row>
    <row r="30" spans="1:39" ht="15" customHeight="1">
      <c r="A30" s="88" t="s">
        <v>31</v>
      </c>
      <c r="B30" s="88"/>
      <c r="C30" s="88"/>
      <c r="D30" s="88"/>
      <c r="E30" s="88"/>
      <c r="F30" s="88"/>
    </row>
    <row r="31" spans="1:39" ht="15" customHeight="1">
      <c r="A31" s="47" t="s">
        <v>32</v>
      </c>
      <c r="B31" s="89" t="s">
        <v>33</v>
      </c>
      <c r="C31" s="89"/>
      <c r="D31" s="89"/>
      <c r="E31" s="89"/>
      <c r="F31" s="89"/>
    </row>
    <row r="32" spans="1:39" ht="15" customHeight="1">
      <c r="A32" s="47" t="s">
        <v>34</v>
      </c>
      <c r="B32" s="89" t="s">
        <v>35</v>
      </c>
      <c r="C32" s="89"/>
      <c r="D32" s="89"/>
      <c r="E32" s="89"/>
      <c r="F32" s="89"/>
    </row>
    <row r="33" spans="1:6">
      <c r="A33" s="2"/>
      <c r="B33" s="2"/>
      <c r="C33" s="2"/>
      <c r="D33" s="2"/>
      <c r="E33" s="2"/>
      <c r="F33" s="2"/>
    </row>
    <row r="34" spans="1:6" ht="15.75">
      <c r="A34" s="83" t="s">
        <v>36</v>
      </c>
      <c r="B34" s="83"/>
      <c r="C34" s="83"/>
      <c r="D34" s="83"/>
      <c r="E34" s="83"/>
      <c r="F34" s="83"/>
    </row>
    <row r="35" spans="1:6" ht="15.75">
      <c r="A35" s="76" t="s">
        <v>164</v>
      </c>
      <c r="B35" s="76"/>
      <c r="C35" s="76"/>
      <c r="D35" s="76"/>
      <c r="E35" s="76"/>
      <c r="F35" s="76"/>
    </row>
    <row r="36" spans="1:6" ht="15.75">
      <c r="A36" s="77" t="s">
        <v>37</v>
      </c>
      <c r="B36" s="77" t="s">
        <v>38</v>
      </c>
      <c r="C36" s="77"/>
      <c r="D36" s="77"/>
      <c r="E36" s="77"/>
      <c r="F36" s="78" t="s">
        <v>39</v>
      </c>
    </row>
    <row r="37" spans="1:6" ht="15.75">
      <c r="A37" s="77"/>
      <c r="B37" s="46" t="s">
        <v>167</v>
      </c>
      <c r="C37" s="46" t="s">
        <v>168</v>
      </c>
      <c r="D37" s="46" t="s">
        <v>169</v>
      </c>
      <c r="E37" s="49" t="s">
        <v>40</v>
      </c>
      <c r="F37" s="79"/>
    </row>
    <row r="38" spans="1:6" ht="15.75">
      <c r="A38" s="10" t="s">
        <v>41</v>
      </c>
      <c r="B38" s="11">
        <f>+B39*3</f>
        <v>1050</v>
      </c>
      <c r="C38" s="11">
        <f t="shared" ref="C38:D38" si="0">+C39*3</f>
        <v>1260</v>
      </c>
      <c r="D38" s="11">
        <f t="shared" si="0"/>
        <v>852</v>
      </c>
      <c r="E38" s="11">
        <f>+B38+C38+D38</f>
        <v>3162</v>
      </c>
      <c r="F38" s="3" t="s">
        <v>42</v>
      </c>
    </row>
    <row r="39" spans="1:6" ht="15.75">
      <c r="A39" s="10" t="s">
        <v>43</v>
      </c>
      <c r="B39" s="13">
        <v>350</v>
      </c>
      <c r="C39" s="13">
        <v>420</v>
      </c>
      <c r="D39" s="12">
        <v>284</v>
      </c>
      <c r="E39" s="12">
        <f>+B39+C39+D39</f>
        <v>1054</v>
      </c>
      <c r="F39" s="3" t="s">
        <v>44</v>
      </c>
    </row>
    <row r="40" spans="1:6" ht="30">
      <c r="A40" s="15" t="s">
        <v>45</v>
      </c>
      <c r="B40" s="16">
        <f>SUM(B38/B39)</f>
        <v>3</v>
      </c>
      <c r="C40" s="16">
        <f t="shared" ref="C40:E40" si="1">SUM(C38/C39)</f>
        <v>3</v>
      </c>
      <c r="D40" s="62">
        <f t="shared" si="1"/>
        <v>3</v>
      </c>
      <c r="E40" s="16">
        <f t="shared" si="1"/>
        <v>3</v>
      </c>
      <c r="F40" s="3" t="s">
        <v>46</v>
      </c>
    </row>
    <row r="41" spans="1:6">
      <c r="A41" s="2"/>
      <c r="B41" s="2"/>
      <c r="C41" s="2"/>
      <c r="D41" s="2"/>
      <c r="E41" s="2"/>
      <c r="F41" s="2"/>
    </row>
    <row r="42" spans="1:6" ht="15" customHeight="1">
      <c r="A42" s="2"/>
      <c r="B42" s="2"/>
      <c r="C42" s="80" t="s">
        <v>47</v>
      </c>
      <c r="D42" s="80"/>
      <c r="E42" s="198">
        <v>3</v>
      </c>
      <c r="F42" s="2"/>
    </row>
    <row r="43" spans="1:6" ht="15.75">
      <c r="A43" s="2"/>
      <c r="B43" s="2"/>
      <c r="C43" s="80"/>
      <c r="D43" s="80"/>
      <c r="E43" s="199"/>
      <c r="F43" s="17" t="s">
        <v>48</v>
      </c>
    </row>
    <row r="44" spans="1:6">
      <c r="A44" s="2"/>
      <c r="B44" s="2"/>
      <c r="C44" s="2"/>
      <c r="D44" s="2"/>
      <c r="E44" s="2"/>
      <c r="F44" s="2"/>
    </row>
    <row r="45" spans="1:6" ht="15" customHeight="1">
      <c r="A45" s="72" t="s">
        <v>49</v>
      </c>
      <c r="B45" s="72"/>
      <c r="C45" s="72"/>
      <c r="D45" s="72" t="s">
        <v>50</v>
      </c>
      <c r="E45" s="72"/>
      <c r="F45" s="72"/>
    </row>
    <row r="46" spans="1:6">
      <c r="A46" s="72"/>
      <c r="B46" s="72"/>
      <c r="C46" s="72"/>
      <c r="D46" s="72"/>
      <c r="E46" s="72"/>
      <c r="F46" s="72"/>
    </row>
    <row r="47" spans="1:6" ht="15" customHeight="1">
      <c r="A47" s="73" t="s">
        <v>51</v>
      </c>
      <c r="B47" s="73"/>
      <c r="C47" s="73"/>
      <c r="D47" s="74" t="s">
        <v>52</v>
      </c>
      <c r="E47" s="74"/>
      <c r="F47" s="74"/>
    </row>
    <row r="48" spans="1:6">
      <c r="A48" s="73"/>
      <c r="B48" s="73"/>
      <c r="C48" s="73"/>
      <c r="D48" s="74"/>
      <c r="E48" s="74"/>
      <c r="F48" s="74"/>
    </row>
    <row r="49" spans="1:6">
      <c r="A49" s="73"/>
      <c r="B49" s="73"/>
      <c r="C49" s="73"/>
      <c r="D49" s="74"/>
      <c r="E49" s="74"/>
      <c r="F49" s="74"/>
    </row>
    <row r="50" spans="1:6">
      <c r="A50" s="75"/>
      <c r="B50" s="75"/>
      <c r="C50" s="75"/>
      <c r="D50" s="75"/>
      <c r="E50" s="75"/>
      <c r="F50" s="75"/>
    </row>
    <row r="51" spans="1:6">
      <c r="A51" s="71" t="s">
        <v>53</v>
      </c>
      <c r="B51" s="71"/>
      <c r="C51" s="71"/>
      <c r="D51" s="2"/>
      <c r="E51" s="2"/>
      <c r="F51" s="2"/>
    </row>
    <row r="52" spans="1:6">
      <c r="A52" s="71"/>
      <c r="B52" s="71"/>
      <c r="C52" s="71"/>
      <c r="D52" s="2"/>
      <c r="E52" s="2"/>
      <c r="F52" s="2"/>
    </row>
  </sheetData>
  <mergeCells count="54">
    <mergeCell ref="A1:F1"/>
    <mergeCell ref="A2:F2"/>
    <mergeCell ref="A3:F3"/>
    <mergeCell ref="A4:B5"/>
    <mergeCell ref="C4:C5"/>
    <mergeCell ref="E4:E5"/>
    <mergeCell ref="F4:F5"/>
    <mergeCell ref="A7:B8"/>
    <mergeCell ref="C7:F8"/>
    <mergeCell ref="A10:B11"/>
    <mergeCell ref="C10:D11"/>
    <mergeCell ref="E10:E11"/>
    <mergeCell ref="F10:F11"/>
    <mergeCell ref="A12:B12"/>
    <mergeCell ref="C12:D12"/>
    <mergeCell ref="A14:B20"/>
    <mergeCell ref="C14:D15"/>
    <mergeCell ref="E14:F15"/>
    <mergeCell ref="C16:D16"/>
    <mergeCell ref="E16:F16"/>
    <mergeCell ref="C18:D19"/>
    <mergeCell ref="E18:F19"/>
    <mergeCell ref="C20:D20"/>
    <mergeCell ref="E20:F20"/>
    <mergeCell ref="A22:F22"/>
    <mergeCell ref="A23:B23"/>
    <mergeCell ref="C23:F23"/>
    <mergeCell ref="A24:B24"/>
    <mergeCell ref="C24:F24"/>
    <mergeCell ref="A34:F34"/>
    <mergeCell ref="A25:B25"/>
    <mergeCell ref="C25:F25"/>
    <mergeCell ref="A26:B26"/>
    <mergeCell ref="C26:F26"/>
    <mergeCell ref="A27:B27"/>
    <mergeCell ref="C27:F27"/>
    <mergeCell ref="A28:B28"/>
    <mergeCell ref="C28:F28"/>
    <mergeCell ref="A30:F30"/>
    <mergeCell ref="B31:F31"/>
    <mergeCell ref="B32:F32"/>
    <mergeCell ref="A35:F35"/>
    <mergeCell ref="A36:A37"/>
    <mergeCell ref="B36:E36"/>
    <mergeCell ref="F36:F37"/>
    <mergeCell ref="C42:D43"/>
    <mergeCell ref="E42:E43"/>
    <mergeCell ref="A51:C52"/>
    <mergeCell ref="A45:C46"/>
    <mergeCell ref="D45:F46"/>
    <mergeCell ref="A47:C49"/>
    <mergeCell ref="D47:F49"/>
    <mergeCell ref="A50:C50"/>
    <mergeCell ref="D50:F5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AT59"/>
  <sheetViews>
    <sheetView topLeftCell="A31" workbookViewId="0">
      <selection activeCell="A2" sqref="A2:F51"/>
    </sheetView>
  </sheetViews>
  <sheetFormatPr baseColWidth="10" defaultRowHeight="15"/>
  <cols>
    <col min="1" max="2" width="20.7109375" customWidth="1"/>
    <col min="3" max="3" width="21.85546875" customWidth="1"/>
    <col min="4" max="6" width="20.7109375" customWidth="1"/>
  </cols>
  <sheetData>
    <row r="1" spans="1:7" ht="21">
      <c r="A1" s="157"/>
      <c r="B1" s="157"/>
      <c r="C1" s="157"/>
      <c r="D1" s="157"/>
      <c r="E1" s="157"/>
      <c r="F1" s="157"/>
      <c r="G1" s="1"/>
    </row>
    <row r="2" spans="1:7" ht="18.75" customHeight="1">
      <c r="A2" s="158" t="s">
        <v>116</v>
      </c>
      <c r="B2" s="158"/>
      <c r="C2" s="158"/>
      <c r="D2" s="158"/>
      <c r="E2" s="158"/>
      <c r="F2" s="158"/>
    </row>
    <row r="4" spans="1:7" ht="15" customHeight="1">
      <c r="A4" s="153" t="s">
        <v>3</v>
      </c>
      <c r="B4" s="153"/>
      <c r="C4" s="205" t="s">
        <v>171</v>
      </c>
      <c r="E4" s="160" t="s">
        <v>4</v>
      </c>
      <c r="F4" s="206"/>
    </row>
    <row r="5" spans="1:7" ht="15" customHeight="1">
      <c r="A5" s="153"/>
      <c r="B5" s="153"/>
      <c r="C5" s="205"/>
      <c r="E5" s="160"/>
      <c r="F5" s="207"/>
    </row>
    <row r="7" spans="1:7" ht="15" customHeight="1">
      <c r="A7" s="153" t="s">
        <v>5</v>
      </c>
      <c r="B7" s="153"/>
      <c r="C7" s="208" t="s">
        <v>117</v>
      </c>
      <c r="D7" s="209"/>
      <c r="E7" s="209"/>
      <c r="F7" s="209"/>
    </row>
    <row r="8" spans="1:7" ht="15" customHeight="1">
      <c r="A8" s="153"/>
      <c r="B8" s="153"/>
      <c r="C8" s="209"/>
      <c r="D8" s="209"/>
      <c r="E8" s="209"/>
      <c r="F8" s="209"/>
    </row>
    <row r="10" spans="1:7" ht="15" customHeight="1">
      <c r="A10" s="149" t="s">
        <v>7</v>
      </c>
      <c r="B10" s="149"/>
      <c r="C10" s="149" t="s">
        <v>8</v>
      </c>
      <c r="D10" s="149"/>
      <c r="E10" s="149" t="s">
        <v>9</v>
      </c>
      <c r="F10" s="130" t="s">
        <v>10</v>
      </c>
    </row>
    <row r="11" spans="1:7" ht="15" customHeight="1">
      <c r="A11" s="149"/>
      <c r="B11" s="149"/>
      <c r="C11" s="149"/>
      <c r="D11" s="149"/>
      <c r="E11" s="149"/>
      <c r="F11" s="155"/>
    </row>
    <row r="12" spans="1:7" ht="30" customHeight="1">
      <c r="A12" s="146" t="s">
        <v>118</v>
      </c>
      <c r="B12" s="146"/>
      <c r="C12" s="146" t="s">
        <v>119</v>
      </c>
      <c r="D12" s="146"/>
      <c r="E12" s="38">
        <v>0.84079000000000004</v>
      </c>
      <c r="F12" s="39">
        <v>0.9</v>
      </c>
    </row>
    <row r="13" spans="1:7">
      <c r="A13" s="22"/>
      <c r="B13" s="22"/>
      <c r="C13" s="22"/>
      <c r="D13" s="22"/>
      <c r="E13" s="23"/>
      <c r="F13" s="24"/>
    </row>
    <row r="14" spans="1:7" ht="15" customHeight="1">
      <c r="A14" s="132" t="s">
        <v>13</v>
      </c>
      <c r="B14" s="132"/>
      <c r="C14" s="148" t="s">
        <v>14</v>
      </c>
      <c r="D14" s="149"/>
      <c r="E14" s="149" t="s">
        <v>15</v>
      </c>
      <c r="F14" s="149"/>
    </row>
    <row r="15" spans="1:7" ht="15" customHeight="1">
      <c r="A15" s="132"/>
      <c r="B15" s="132"/>
      <c r="C15" s="148"/>
      <c r="D15" s="149"/>
      <c r="E15" s="149"/>
      <c r="F15" s="149"/>
    </row>
    <row r="16" spans="1:7" ht="15" customHeight="1">
      <c r="A16" s="132"/>
      <c r="B16" s="132"/>
      <c r="C16" s="203">
        <v>16059</v>
      </c>
      <c r="D16" s="204"/>
      <c r="E16" s="172" t="s">
        <v>120</v>
      </c>
      <c r="F16" s="172"/>
    </row>
    <row r="17" spans="1:46" ht="15" customHeight="1">
      <c r="A17" s="132"/>
      <c r="B17" s="132"/>
      <c r="C17" s="22"/>
      <c r="D17" s="22"/>
      <c r="E17" s="23"/>
      <c r="F17" s="24"/>
    </row>
    <row r="18" spans="1:46" ht="15" customHeight="1">
      <c r="A18" s="132"/>
      <c r="B18" s="132"/>
      <c r="C18" s="148" t="s">
        <v>17</v>
      </c>
      <c r="D18" s="149"/>
      <c r="E18" s="149" t="s">
        <v>15</v>
      </c>
      <c r="F18" s="149"/>
    </row>
    <row r="19" spans="1:46" ht="15" customHeight="1">
      <c r="A19" s="132"/>
      <c r="B19" s="132"/>
      <c r="C19" s="148"/>
      <c r="D19" s="149"/>
      <c r="E19" s="149"/>
      <c r="F19" s="149"/>
    </row>
    <row r="20" spans="1:46" ht="15" customHeight="1">
      <c r="A20" s="132"/>
      <c r="B20" s="132"/>
      <c r="C20" s="201">
        <v>16709</v>
      </c>
      <c r="D20" s="202"/>
      <c r="E20" s="172" t="s">
        <v>120</v>
      </c>
      <c r="F20" s="172"/>
    </row>
    <row r="21" spans="1:46" ht="4.7" customHeight="1"/>
    <row r="22" spans="1:46" ht="15" customHeight="1">
      <c r="A22" s="135" t="s">
        <v>18</v>
      </c>
      <c r="B22" s="135"/>
      <c r="C22" s="135"/>
      <c r="D22" s="135"/>
      <c r="E22" s="135"/>
      <c r="F22" s="135"/>
    </row>
    <row r="23" spans="1:46" ht="64.5" customHeight="1">
      <c r="A23" s="189" t="s">
        <v>19</v>
      </c>
      <c r="B23" s="189"/>
      <c r="C23" s="178" t="s">
        <v>121</v>
      </c>
      <c r="D23" s="175"/>
      <c r="E23" s="175"/>
      <c r="F23" s="175"/>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ht="15" customHeight="1">
      <c r="A24" s="189" t="s">
        <v>21</v>
      </c>
      <c r="B24" s="189"/>
      <c r="C24" s="200" t="s">
        <v>122</v>
      </c>
      <c r="D24" s="200"/>
      <c r="E24" s="200"/>
      <c r="F24" s="200"/>
    </row>
    <row r="25" spans="1:46" ht="15" customHeight="1">
      <c r="A25" s="189" t="s">
        <v>23</v>
      </c>
      <c r="B25" s="189"/>
      <c r="C25" s="175" t="s">
        <v>24</v>
      </c>
      <c r="D25" s="175"/>
      <c r="E25" s="175"/>
      <c r="F25" s="175"/>
    </row>
    <row r="26" spans="1:46" ht="15" customHeight="1">
      <c r="A26" s="189" t="s">
        <v>25</v>
      </c>
      <c r="B26" s="189"/>
      <c r="C26" s="175" t="s">
        <v>60</v>
      </c>
      <c r="D26" s="175"/>
      <c r="E26" s="175"/>
      <c r="F26" s="175"/>
    </row>
    <row r="27" spans="1:46" ht="15" customHeight="1">
      <c r="A27" s="190" t="s">
        <v>27</v>
      </c>
      <c r="B27" s="191"/>
      <c r="C27" s="175" t="s">
        <v>123</v>
      </c>
      <c r="D27" s="175"/>
      <c r="E27" s="175"/>
      <c r="F27" s="175"/>
    </row>
    <row r="28" spans="1:46" ht="15" customHeight="1">
      <c r="A28" s="189" t="s">
        <v>29</v>
      </c>
      <c r="B28" s="189"/>
      <c r="C28" s="175" t="s">
        <v>124</v>
      </c>
      <c r="D28" s="175"/>
      <c r="E28" s="175"/>
      <c r="F28" s="175"/>
    </row>
    <row r="29" spans="1:46" ht="6" customHeight="1">
      <c r="A29" s="25"/>
      <c r="B29" s="25"/>
      <c r="C29" s="22"/>
      <c r="D29" s="22"/>
      <c r="E29" s="22"/>
      <c r="F29" s="22"/>
    </row>
    <row r="30" spans="1:46" ht="15" customHeight="1">
      <c r="A30" s="140" t="s">
        <v>31</v>
      </c>
      <c r="B30" s="140"/>
      <c r="C30" s="140"/>
      <c r="D30" s="140"/>
      <c r="E30" s="140"/>
      <c r="F30" s="140"/>
    </row>
    <row r="31" spans="1:46" ht="15" customHeight="1">
      <c r="A31" s="59" t="s">
        <v>32</v>
      </c>
      <c r="B31" s="141" t="s">
        <v>125</v>
      </c>
      <c r="C31" s="141"/>
      <c r="D31" s="141"/>
      <c r="E31" s="141"/>
      <c r="F31" s="141"/>
    </row>
    <row r="32" spans="1:46" ht="15" customHeight="1">
      <c r="A32" s="59" t="s">
        <v>34</v>
      </c>
      <c r="B32" s="141" t="s">
        <v>126</v>
      </c>
      <c r="C32" s="141"/>
      <c r="D32" s="141"/>
      <c r="E32" s="141"/>
      <c r="F32" s="141"/>
    </row>
    <row r="34" spans="1:6" ht="15.75">
      <c r="A34" s="135" t="s">
        <v>36</v>
      </c>
      <c r="B34" s="135"/>
      <c r="C34" s="135"/>
      <c r="D34" s="135"/>
      <c r="E34" s="135"/>
      <c r="F34" s="135"/>
    </row>
    <row r="35" spans="1:6" ht="15.75">
      <c r="A35" s="128"/>
      <c r="B35" s="128"/>
      <c r="C35" s="128"/>
      <c r="D35" s="128"/>
      <c r="E35" s="128"/>
      <c r="F35" s="128"/>
    </row>
    <row r="36" spans="1:6" ht="15.75">
      <c r="A36" s="129" t="s">
        <v>37</v>
      </c>
      <c r="B36" s="129" t="s">
        <v>38</v>
      </c>
      <c r="C36" s="129"/>
      <c r="D36" s="129"/>
      <c r="E36" s="129"/>
      <c r="F36" s="130" t="s">
        <v>39</v>
      </c>
    </row>
    <row r="37" spans="1:6" ht="15.75">
      <c r="A37" s="129"/>
      <c r="B37" s="58" t="s">
        <v>167</v>
      </c>
      <c r="C37" s="58" t="s">
        <v>168</v>
      </c>
      <c r="D37" s="58" t="s">
        <v>169</v>
      </c>
      <c r="E37" s="56" t="s">
        <v>40</v>
      </c>
      <c r="F37" s="131"/>
    </row>
    <row r="38" spans="1:6" ht="15.75">
      <c r="A38" s="29" t="s">
        <v>41</v>
      </c>
      <c r="B38" s="68">
        <v>0</v>
      </c>
      <c r="C38" s="68">
        <v>0</v>
      </c>
      <c r="D38" s="68">
        <v>15815</v>
      </c>
      <c r="E38" s="68">
        <v>15815</v>
      </c>
      <c r="F38" s="55" t="s">
        <v>120</v>
      </c>
    </row>
    <row r="39" spans="1:6" ht="15.75">
      <c r="A39" s="29" t="s">
        <v>43</v>
      </c>
      <c r="B39" s="30">
        <v>0</v>
      </c>
      <c r="C39" s="30">
        <v>0</v>
      </c>
      <c r="D39" s="30">
        <v>16709</v>
      </c>
      <c r="E39" s="30">
        <v>16709</v>
      </c>
      <c r="F39" s="55" t="s">
        <v>120</v>
      </c>
    </row>
    <row r="40" spans="1:6" ht="15.75">
      <c r="A40" s="33" t="s">
        <v>17</v>
      </c>
      <c r="B40" s="40">
        <v>0</v>
      </c>
      <c r="C40" s="40">
        <v>0</v>
      </c>
      <c r="D40" s="40">
        <v>0.9</v>
      </c>
      <c r="E40" s="40">
        <v>0.9</v>
      </c>
      <c r="F40" s="55" t="s">
        <v>46</v>
      </c>
    </row>
    <row r="41" spans="1:6" ht="15.75">
      <c r="A41" s="57" t="s">
        <v>14</v>
      </c>
      <c r="B41" s="40">
        <v>0</v>
      </c>
      <c r="C41" s="40">
        <v>0</v>
      </c>
      <c r="D41" s="40">
        <v>0.8407853403141361</v>
      </c>
      <c r="E41" s="40">
        <v>0.8407853403141361</v>
      </c>
      <c r="F41" s="55" t="s">
        <v>46</v>
      </c>
    </row>
    <row r="42" spans="1:6" ht="30">
      <c r="A42" s="36" t="s">
        <v>91</v>
      </c>
      <c r="B42" s="40">
        <v>0</v>
      </c>
      <c r="C42" s="40">
        <v>0</v>
      </c>
      <c r="D42" s="40">
        <f t="shared" ref="D42:E42" si="0">D38/D39</f>
        <v>0.94649590041295106</v>
      </c>
      <c r="E42" s="40">
        <f t="shared" si="0"/>
        <v>0.94649590041295106</v>
      </c>
      <c r="F42" s="55" t="s">
        <v>46</v>
      </c>
    </row>
    <row r="44" spans="1:6" ht="15" customHeight="1">
      <c r="C44" s="132" t="s">
        <v>47</v>
      </c>
      <c r="D44" s="132"/>
      <c r="E44" s="133">
        <f>E42</f>
        <v>0.94649590041295106</v>
      </c>
    </row>
    <row r="45" spans="1:6" ht="15" customHeight="1">
      <c r="C45" s="132"/>
      <c r="D45" s="132"/>
      <c r="E45" s="134"/>
    </row>
    <row r="47" spans="1:6" ht="15" customHeight="1">
      <c r="A47" s="116" t="s">
        <v>49</v>
      </c>
      <c r="B47" s="116"/>
      <c r="C47" s="116"/>
      <c r="D47" s="116" t="s">
        <v>50</v>
      </c>
      <c r="E47" s="116"/>
      <c r="F47" s="116"/>
    </row>
    <row r="48" spans="1:6">
      <c r="A48" s="116"/>
      <c r="B48" s="116"/>
      <c r="C48" s="116"/>
      <c r="D48" s="116"/>
      <c r="E48" s="116"/>
      <c r="F48" s="116"/>
    </row>
    <row r="49" spans="1:7" ht="15" customHeight="1">
      <c r="A49" s="117" t="s">
        <v>127</v>
      </c>
      <c r="B49" s="117"/>
      <c r="C49" s="117"/>
      <c r="D49" s="117" t="s">
        <v>128</v>
      </c>
      <c r="E49" s="117"/>
      <c r="F49" s="117"/>
    </row>
    <row r="50" spans="1:7">
      <c r="A50" s="117"/>
      <c r="B50" s="117"/>
      <c r="C50" s="117"/>
      <c r="D50" s="117"/>
      <c r="E50" s="117"/>
      <c r="F50" s="117"/>
    </row>
    <row r="51" spans="1:7">
      <c r="A51" s="117"/>
      <c r="B51" s="117"/>
      <c r="C51" s="117"/>
      <c r="D51" s="117"/>
      <c r="E51" s="117"/>
      <c r="F51" s="117"/>
    </row>
    <row r="52" spans="1:7">
      <c r="A52" s="127"/>
      <c r="B52" s="127"/>
      <c r="C52" s="127"/>
      <c r="D52" s="127"/>
      <c r="E52" s="127"/>
      <c r="F52" s="127"/>
    </row>
    <row r="53" spans="1:7">
      <c r="A53" s="115" t="s">
        <v>53</v>
      </c>
      <c r="B53" s="162"/>
      <c r="C53" s="162"/>
    </row>
    <row r="54" spans="1:7">
      <c r="A54" s="115"/>
      <c r="B54" s="162"/>
      <c r="C54" s="162"/>
    </row>
    <row r="55" spans="1:7">
      <c r="A55" s="115"/>
      <c r="B55" s="162"/>
      <c r="C55" s="162"/>
    </row>
    <row r="56" spans="1:7">
      <c r="A56" s="115"/>
      <c r="B56" s="162"/>
      <c r="C56" s="162"/>
    </row>
    <row r="57" spans="1:7">
      <c r="A57" s="115"/>
      <c r="B57" s="162"/>
      <c r="C57" s="162"/>
    </row>
    <row r="58" spans="1:7">
      <c r="A58" s="115"/>
      <c r="B58" s="162"/>
      <c r="C58" s="162"/>
    </row>
    <row r="59" spans="1:7" ht="21">
      <c r="A59" s="157"/>
      <c r="B59" s="157"/>
      <c r="C59" s="157"/>
      <c r="D59" s="157"/>
      <c r="E59" s="157"/>
      <c r="F59" s="157"/>
      <c r="G59" s="1"/>
    </row>
  </sheetData>
  <mergeCells count="55">
    <mergeCell ref="A59:F59"/>
    <mergeCell ref="A1:F1"/>
    <mergeCell ref="A2:F2"/>
    <mergeCell ref="A4:B5"/>
    <mergeCell ref="C4:C5"/>
    <mergeCell ref="E4:E5"/>
    <mergeCell ref="F4:F5"/>
    <mergeCell ref="A7:B8"/>
    <mergeCell ref="C7:F8"/>
    <mergeCell ref="A10:B11"/>
    <mergeCell ref="C10:D11"/>
    <mergeCell ref="E10:E11"/>
    <mergeCell ref="F10:F11"/>
    <mergeCell ref="A12:B12"/>
    <mergeCell ref="C12:D12"/>
    <mergeCell ref="A14:B20"/>
    <mergeCell ref="C14:D15"/>
    <mergeCell ref="E14:F15"/>
    <mergeCell ref="C16:D16"/>
    <mergeCell ref="E16:F16"/>
    <mergeCell ref="C18:D19"/>
    <mergeCell ref="E18:F19"/>
    <mergeCell ref="C20:D20"/>
    <mergeCell ref="E20:F20"/>
    <mergeCell ref="A22:F22"/>
    <mergeCell ref="A23:B23"/>
    <mergeCell ref="C23:F23"/>
    <mergeCell ref="A24:B24"/>
    <mergeCell ref="C24:F24"/>
    <mergeCell ref="A34:F34"/>
    <mergeCell ref="A25:B25"/>
    <mergeCell ref="C25:F25"/>
    <mergeCell ref="A26:B26"/>
    <mergeCell ref="C26:F26"/>
    <mergeCell ref="A27:B27"/>
    <mergeCell ref="C27:F27"/>
    <mergeCell ref="A28:B28"/>
    <mergeCell ref="C28:F28"/>
    <mergeCell ref="A30:F30"/>
    <mergeCell ref="B31:F31"/>
    <mergeCell ref="B32:F32"/>
    <mergeCell ref="A35:F35"/>
    <mergeCell ref="A36:A37"/>
    <mergeCell ref="B36:E36"/>
    <mergeCell ref="F36:F37"/>
    <mergeCell ref="C44:D45"/>
    <mergeCell ref="E44:E45"/>
    <mergeCell ref="A53:A58"/>
    <mergeCell ref="B53:C58"/>
    <mergeCell ref="A47:C48"/>
    <mergeCell ref="D47:F48"/>
    <mergeCell ref="A49:C51"/>
    <mergeCell ref="D49:F51"/>
    <mergeCell ref="A52:C52"/>
    <mergeCell ref="D52:F5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T59"/>
  <sheetViews>
    <sheetView workbookViewId="0">
      <selection activeCell="A2" sqref="A2:F51"/>
    </sheetView>
  </sheetViews>
  <sheetFormatPr baseColWidth="10" defaultRowHeight="15"/>
  <cols>
    <col min="1" max="2" width="20.7109375" customWidth="1"/>
    <col min="3" max="3" width="21.85546875" customWidth="1"/>
    <col min="4" max="6" width="20.7109375" customWidth="1"/>
  </cols>
  <sheetData>
    <row r="1" spans="1:7" ht="21">
      <c r="A1" s="157"/>
      <c r="B1" s="157"/>
      <c r="C1" s="157"/>
      <c r="D1" s="157"/>
      <c r="E1" s="157"/>
      <c r="F1" s="157"/>
      <c r="G1" s="1"/>
    </row>
    <row r="2" spans="1:7" ht="18.75" customHeight="1">
      <c r="A2" s="158" t="s">
        <v>116</v>
      </c>
      <c r="B2" s="158"/>
      <c r="C2" s="158"/>
      <c r="D2" s="158"/>
      <c r="E2" s="158"/>
      <c r="F2" s="158"/>
    </row>
    <row r="4" spans="1:7" ht="15" customHeight="1">
      <c r="A4" s="153" t="s">
        <v>3</v>
      </c>
      <c r="B4" s="153"/>
      <c r="C4" s="205" t="s">
        <v>171</v>
      </c>
      <c r="E4" s="160" t="s">
        <v>4</v>
      </c>
      <c r="F4" s="206"/>
    </row>
    <row r="5" spans="1:7" ht="15" customHeight="1">
      <c r="A5" s="153"/>
      <c r="B5" s="153"/>
      <c r="C5" s="205"/>
      <c r="E5" s="160"/>
      <c r="F5" s="207"/>
    </row>
    <row r="7" spans="1:7" ht="15" customHeight="1">
      <c r="A7" s="153" t="s">
        <v>5</v>
      </c>
      <c r="B7" s="153"/>
      <c r="C7" s="208" t="s">
        <v>117</v>
      </c>
      <c r="D7" s="209"/>
      <c r="E7" s="209"/>
      <c r="F7" s="209"/>
    </row>
    <row r="8" spans="1:7" ht="15" customHeight="1">
      <c r="A8" s="153"/>
      <c r="B8" s="153"/>
      <c r="C8" s="209"/>
      <c r="D8" s="209"/>
      <c r="E8" s="209"/>
      <c r="F8" s="209"/>
    </row>
    <row r="10" spans="1:7" ht="15" customHeight="1">
      <c r="A10" s="149" t="s">
        <v>7</v>
      </c>
      <c r="B10" s="149"/>
      <c r="C10" s="149" t="s">
        <v>8</v>
      </c>
      <c r="D10" s="149"/>
      <c r="E10" s="149" t="s">
        <v>9</v>
      </c>
      <c r="F10" s="130" t="s">
        <v>10</v>
      </c>
    </row>
    <row r="11" spans="1:7" ht="15" customHeight="1">
      <c r="A11" s="149"/>
      <c r="B11" s="149"/>
      <c r="C11" s="149"/>
      <c r="D11" s="149"/>
      <c r="E11" s="149"/>
      <c r="F11" s="155"/>
    </row>
    <row r="12" spans="1:7" ht="30" customHeight="1">
      <c r="A12" s="146" t="s">
        <v>129</v>
      </c>
      <c r="B12" s="146"/>
      <c r="C12" s="146" t="s">
        <v>119</v>
      </c>
      <c r="D12" s="146"/>
      <c r="E12" s="38">
        <v>0.93718000000000001</v>
      </c>
      <c r="F12" s="39">
        <v>0.8</v>
      </c>
    </row>
    <row r="13" spans="1:7">
      <c r="A13" s="22"/>
      <c r="B13" s="22"/>
      <c r="C13" s="22"/>
      <c r="D13" s="22"/>
      <c r="E13" s="23"/>
      <c r="F13" s="24"/>
    </row>
    <row r="14" spans="1:7" ht="15" customHeight="1">
      <c r="A14" s="132" t="s">
        <v>13</v>
      </c>
      <c r="B14" s="132"/>
      <c r="C14" s="148" t="s">
        <v>14</v>
      </c>
      <c r="D14" s="149"/>
      <c r="E14" s="149" t="s">
        <v>15</v>
      </c>
      <c r="F14" s="149"/>
    </row>
    <row r="15" spans="1:7" ht="15" customHeight="1">
      <c r="A15" s="132"/>
      <c r="B15" s="132"/>
      <c r="C15" s="148"/>
      <c r="D15" s="149"/>
      <c r="E15" s="149"/>
      <c r="F15" s="149"/>
    </row>
    <row r="16" spans="1:7" ht="15" customHeight="1">
      <c r="A16" s="132"/>
      <c r="B16" s="132"/>
      <c r="C16" s="213">
        <v>23914</v>
      </c>
      <c r="D16" s="214"/>
      <c r="E16" s="172" t="s">
        <v>120</v>
      </c>
      <c r="F16" s="172"/>
    </row>
    <row r="17" spans="1:46" ht="15" customHeight="1">
      <c r="A17" s="132"/>
      <c r="B17" s="132"/>
      <c r="C17" s="22"/>
      <c r="D17" s="22"/>
      <c r="E17" s="23"/>
      <c r="F17" s="24"/>
    </row>
    <row r="18" spans="1:46" ht="15" customHeight="1">
      <c r="A18" s="132"/>
      <c r="B18" s="132"/>
      <c r="C18" s="148" t="s">
        <v>17</v>
      </c>
      <c r="D18" s="149"/>
      <c r="E18" s="149" t="s">
        <v>15</v>
      </c>
      <c r="F18" s="149"/>
    </row>
    <row r="19" spans="1:46" ht="15" customHeight="1">
      <c r="A19" s="132"/>
      <c r="B19" s="132"/>
      <c r="C19" s="148"/>
      <c r="D19" s="149"/>
      <c r="E19" s="149"/>
      <c r="F19" s="149"/>
    </row>
    <row r="20" spans="1:46" ht="15" customHeight="1">
      <c r="A20" s="132"/>
      <c r="B20" s="132"/>
      <c r="C20" s="179">
        <v>25517</v>
      </c>
      <c r="D20" s="212"/>
      <c r="E20" s="172" t="s">
        <v>120</v>
      </c>
      <c r="F20" s="172"/>
    </row>
    <row r="21" spans="1:46" ht="4.5" customHeight="1"/>
    <row r="22" spans="1:46" ht="15" customHeight="1">
      <c r="A22" s="135" t="s">
        <v>18</v>
      </c>
      <c r="B22" s="135"/>
      <c r="C22" s="135"/>
      <c r="D22" s="135"/>
      <c r="E22" s="135"/>
      <c r="F22" s="135"/>
    </row>
    <row r="23" spans="1:46" ht="64.5" customHeight="1">
      <c r="A23" s="189" t="s">
        <v>19</v>
      </c>
      <c r="B23" s="189"/>
      <c r="C23" s="178" t="s">
        <v>130</v>
      </c>
      <c r="D23" s="175"/>
      <c r="E23" s="175"/>
      <c r="F23" s="175"/>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ht="15" customHeight="1">
      <c r="A24" s="189" t="s">
        <v>21</v>
      </c>
      <c r="B24" s="189"/>
      <c r="C24" s="200" t="s">
        <v>122</v>
      </c>
      <c r="D24" s="200"/>
      <c r="E24" s="200"/>
      <c r="F24" s="200"/>
    </row>
    <row r="25" spans="1:46" ht="15" customHeight="1">
      <c r="A25" s="189" t="s">
        <v>23</v>
      </c>
      <c r="B25" s="189"/>
      <c r="C25" s="175" t="s">
        <v>24</v>
      </c>
      <c r="D25" s="175"/>
      <c r="E25" s="175"/>
      <c r="F25" s="175"/>
    </row>
    <row r="26" spans="1:46" ht="15" customHeight="1">
      <c r="A26" s="189" t="s">
        <v>25</v>
      </c>
      <c r="B26" s="189"/>
      <c r="C26" s="175" t="s">
        <v>60</v>
      </c>
      <c r="D26" s="175"/>
      <c r="E26" s="175"/>
      <c r="F26" s="175"/>
    </row>
    <row r="27" spans="1:46" ht="15" customHeight="1">
      <c r="A27" s="190" t="s">
        <v>27</v>
      </c>
      <c r="B27" s="191"/>
      <c r="C27" s="175" t="s">
        <v>123</v>
      </c>
      <c r="D27" s="175"/>
      <c r="E27" s="175"/>
      <c r="F27" s="175"/>
    </row>
    <row r="28" spans="1:46" ht="15" customHeight="1">
      <c r="A28" s="189" t="s">
        <v>29</v>
      </c>
      <c r="B28" s="189"/>
      <c r="C28" s="175" t="s">
        <v>124</v>
      </c>
      <c r="D28" s="175"/>
      <c r="E28" s="175"/>
      <c r="F28" s="175"/>
    </row>
    <row r="29" spans="1:46" ht="6" customHeight="1">
      <c r="A29" s="25"/>
      <c r="B29" s="25"/>
      <c r="C29" s="22"/>
      <c r="D29" s="22"/>
      <c r="E29" s="22"/>
      <c r="F29" s="22"/>
    </row>
    <row r="30" spans="1:46" ht="15" customHeight="1">
      <c r="A30" s="140" t="s">
        <v>31</v>
      </c>
      <c r="B30" s="140"/>
      <c r="C30" s="140"/>
      <c r="D30" s="140"/>
      <c r="E30" s="140"/>
      <c r="F30" s="140"/>
    </row>
    <row r="31" spans="1:46" ht="15" customHeight="1">
      <c r="A31" s="59" t="s">
        <v>32</v>
      </c>
      <c r="B31" s="141" t="s">
        <v>131</v>
      </c>
      <c r="C31" s="141"/>
      <c r="D31" s="141"/>
      <c r="E31" s="141"/>
      <c r="F31" s="141"/>
    </row>
    <row r="32" spans="1:46" ht="15" customHeight="1">
      <c r="A32" s="59" t="s">
        <v>34</v>
      </c>
      <c r="B32" s="141" t="s">
        <v>126</v>
      </c>
      <c r="C32" s="141"/>
      <c r="D32" s="141"/>
      <c r="E32" s="141"/>
      <c r="F32" s="141"/>
    </row>
    <row r="34" spans="1:6" ht="15.75">
      <c r="A34" s="135" t="s">
        <v>36</v>
      </c>
      <c r="B34" s="135"/>
      <c r="C34" s="135"/>
      <c r="D34" s="135"/>
      <c r="E34" s="135"/>
      <c r="F34" s="135"/>
    </row>
    <row r="35" spans="1:6" ht="15.75">
      <c r="A35" s="128"/>
      <c r="B35" s="128"/>
      <c r="C35" s="128"/>
      <c r="D35" s="128"/>
      <c r="E35" s="128"/>
      <c r="F35" s="128"/>
    </row>
    <row r="36" spans="1:6" ht="15.75">
      <c r="A36" s="129" t="s">
        <v>37</v>
      </c>
      <c r="B36" s="129" t="s">
        <v>38</v>
      </c>
      <c r="C36" s="129"/>
      <c r="D36" s="129"/>
      <c r="E36" s="129"/>
      <c r="F36" s="130" t="s">
        <v>39</v>
      </c>
    </row>
    <row r="37" spans="1:6" ht="15.75">
      <c r="A37" s="129"/>
      <c r="B37" s="58" t="s">
        <v>167</v>
      </c>
      <c r="C37" s="58" t="s">
        <v>168</v>
      </c>
      <c r="D37" s="58" t="s">
        <v>169</v>
      </c>
      <c r="E37" s="56" t="s">
        <v>40</v>
      </c>
      <c r="F37" s="131"/>
    </row>
    <row r="38" spans="1:6" ht="15.75">
      <c r="A38" s="29" t="s">
        <v>41</v>
      </c>
      <c r="B38" s="31">
        <v>22543</v>
      </c>
      <c r="C38" s="31">
        <v>22537</v>
      </c>
      <c r="D38" s="31">
        <v>22567</v>
      </c>
      <c r="E38" s="31">
        <v>22567</v>
      </c>
      <c r="F38" s="55" t="s">
        <v>120</v>
      </c>
    </row>
    <row r="39" spans="1:6" ht="15.75">
      <c r="A39" s="29" t="s">
        <v>43</v>
      </c>
      <c r="B39" s="30">
        <v>25517</v>
      </c>
      <c r="C39" s="30">
        <v>25517</v>
      </c>
      <c r="D39" s="30">
        <v>25517</v>
      </c>
      <c r="E39" s="30">
        <v>25517</v>
      </c>
      <c r="F39" s="55" t="s">
        <v>120</v>
      </c>
    </row>
    <row r="40" spans="1:6" ht="15.75">
      <c r="A40" s="33" t="s">
        <v>17</v>
      </c>
      <c r="B40" s="40">
        <v>0.8</v>
      </c>
      <c r="C40" s="40">
        <v>0.8</v>
      </c>
      <c r="D40" s="40">
        <v>0.8</v>
      </c>
      <c r="E40" s="40">
        <v>0.8</v>
      </c>
      <c r="F40" s="55" t="s">
        <v>46</v>
      </c>
    </row>
    <row r="41" spans="1:6" ht="15.75">
      <c r="A41" s="57" t="s">
        <v>14</v>
      </c>
      <c r="B41" s="40">
        <v>0.93717913547830856</v>
      </c>
      <c r="C41" s="40">
        <v>0.93717913547830856</v>
      </c>
      <c r="D41" s="40">
        <v>0.93717913547830856</v>
      </c>
      <c r="E41" s="40">
        <v>0.93717913547830856</v>
      </c>
      <c r="F41" s="55" t="s">
        <v>46</v>
      </c>
    </row>
    <row r="42" spans="1:6" ht="30">
      <c r="A42" s="36" t="s">
        <v>91</v>
      </c>
      <c r="B42" s="40">
        <v>0</v>
      </c>
      <c r="C42" s="40">
        <v>0</v>
      </c>
      <c r="D42" s="40">
        <f t="shared" ref="D42:E42" si="0">D38/D39</f>
        <v>0.88439079829133516</v>
      </c>
      <c r="E42" s="40">
        <f t="shared" si="0"/>
        <v>0.88439079829133516</v>
      </c>
      <c r="F42" s="55" t="s">
        <v>46</v>
      </c>
    </row>
    <row r="44" spans="1:6" ht="15" customHeight="1">
      <c r="C44" s="132" t="s">
        <v>47</v>
      </c>
      <c r="D44" s="132"/>
      <c r="E44" s="133">
        <f>E42</f>
        <v>0.88439079829133516</v>
      </c>
    </row>
    <row r="45" spans="1:6" ht="15" customHeight="1">
      <c r="C45" s="132"/>
      <c r="D45" s="132"/>
      <c r="E45" s="134"/>
    </row>
    <row r="47" spans="1:6" ht="15" customHeight="1">
      <c r="A47" s="116" t="s">
        <v>49</v>
      </c>
      <c r="B47" s="116"/>
      <c r="C47" s="116"/>
      <c r="D47" s="116" t="s">
        <v>50</v>
      </c>
      <c r="E47" s="116"/>
      <c r="F47" s="116"/>
    </row>
    <row r="48" spans="1:6">
      <c r="A48" s="116"/>
      <c r="B48" s="116"/>
      <c r="C48" s="116"/>
      <c r="D48" s="116"/>
      <c r="E48" s="116"/>
      <c r="F48" s="116"/>
    </row>
    <row r="49" spans="1:7" ht="15" customHeight="1">
      <c r="A49" s="210" t="s">
        <v>132</v>
      </c>
      <c r="B49" s="211"/>
      <c r="C49" s="211"/>
      <c r="D49" s="210" t="s">
        <v>133</v>
      </c>
      <c r="E49" s="211"/>
      <c r="F49" s="211"/>
    </row>
    <row r="50" spans="1:7">
      <c r="A50" s="211"/>
      <c r="B50" s="211"/>
      <c r="C50" s="211"/>
      <c r="D50" s="211"/>
      <c r="E50" s="211"/>
      <c r="F50" s="211"/>
    </row>
    <row r="51" spans="1:7">
      <c r="A51" s="211"/>
      <c r="B51" s="211"/>
      <c r="C51" s="211"/>
      <c r="D51" s="211"/>
      <c r="E51" s="211"/>
      <c r="F51" s="211"/>
    </row>
    <row r="52" spans="1:7">
      <c r="A52" s="127"/>
      <c r="B52" s="127"/>
      <c r="C52" s="127"/>
      <c r="D52" s="127"/>
      <c r="E52" s="127"/>
      <c r="F52" s="127"/>
    </row>
    <row r="53" spans="1:7">
      <c r="A53" s="115" t="s">
        <v>53</v>
      </c>
      <c r="B53" s="162"/>
      <c r="C53" s="162"/>
    </row>
    <row r="54" spans="1:7">
      <c r="A54" s="115"/>
      <c r="B54" s="162"/>
      <c r="C54" s="162"/>
    </row>
    <row r="55" spans="1:7">
      <c r="A55" s="115"/>
      <c r="B55" s="162"/>
      <c r="C55" s="162"/>
    </row>
    <row r="56" spans="1:7">
      <c r="A56" s="115"/>
      <c r="B56" s="162"/>
      <c r="C56" s="162"/>
    </row>
    <row r="57" spans="1:7">
      <c r="A57" s="115"/>
      <c r="B57" s="162"/>
      <c r="C57" s="162"/>
    </row>
    <row r="58" spans="1:7">
      <c r="A58" s="115"/>
      <c r="B58" s="162"/>
      <c r="C58" s="162"/>
    </row>
    <row r="59" spans="1:7" ht="21">
      <c r="A59" s="157"/>
      <c r="B59" s="157"/>
      <c r="C59" s="157"/>
      <c r="D59" s="157"/>
      <c r="E59" s="157"/>
      <c r="F59" s="157"/>
      <c r="G59" s="1"/>
    </row>
  </sheetData>
  <mergeCells count="55">
    <mergeCell ref="A59:F59"/>
    <mergeCell ref="A1:F1"/>
    <mergeCell ref="A2:F2"/>
    <mergeCell ref="A4:B5"/>
    <mergeCell ref="C4:C5"/>
    <mergeCell ref="E4:E5"/>
    <mergeCell ref="F4:F5"/>
    <mergeCell ref="A7:B8"/>
    <mergeCell ref="C7:F8"/>
    <mergeCell ref="A10:B11"/>
    <mergeCell ref="C10:D11"/>
    <mergeCell ref="E10:E11"/>
    <mergeCell ref="F10:F11"/>
    <mergeCell ref="A12:B12"/>
    <mergeCell ref="C12:D12"/>
    <mergeCell ref="A14:B20"/>
    <mergeCell ref="C14:D15"/>
    <mergeCell ref="E14:F15"/>
    <mergeCell ref="C16:D16"/>
    <mergeCell ref="E16:F16"/>
    <mergeCell ref="C18:D19"/>
    <mergeCell ref="E18:F19"/>
    <mergeCell ref="C20:D20"/>
    <mergeCell ref="E20:F20"/>
    <mergeCell ref="A22:F22"/>
    <mergeCell ref="A23:B23"/>
    <mergeCell ref="C23:F23"/>
    <mergeCell ref="A24:B24"/>
    <mergeCell ref="C24:F24"/>
    <mergeCell ref="A34:F34"/>
    <mergeCell ref="A25:B25"/>
    <mergeCell ref="C25:F25"/>
    <mergeCell ref="A26:B26"/>
    <mergeCell ref="C26:F26"/>
    <mergeCell ref="A27:B27"/>
    <mergeCell ref="C27:F27"/>
    <mergeCell ref="A28:B28"/>
    <mergeCell ref="C28:F28"/>
    <mergeCell ref="A30:F30"/>
    <mergeCell ref="B31:F31"/>
    <mergeCell ref="B32:F32"/>
    <mergeCell ref="A35:F35"/>
    <mergeCell ref="A36:A37"/>
    <mergeCell ref="B36:E36"/>
    <mergeCell ref="F36:F37"/>
    <mergeCell ref="C44:D45"/>
    <mergeCell ref="E44:E45"/>
    <mergeCell ref="A53:A58"/>
    <mergeCell ref="B53:C58"/>
    <mergeCell ref="A47:C48"/>
    <mergeCell ref="D47:F48"/>
    <mergeCell ref="A49:C51"/>
    <mergeCell ref="D49:F51"/>
    <mergeCell ref="A52:C52"/>
    <mergeCell ref="D52:F52"/>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T59"/>
  <sheetViews>
    <sheetView workbookViewId="0">
      <selection activeCell="A2" sqref="A2:F51"/>
    </sheetView>
  </sheetViews>
  <sheetFormatPr baseColWidth="10" defaultRowHeight="15"/>
  <cols>
    <col min="1" max="2" width="20.7109375" customWidth="1"/>
    <col min="3" max="3" width="21.85546875" customWidth="1"/>
    <col min="4" max="6" width="20.7109375" customWidth="1"/>
  </cols>
  <sheetData>
    <row r="1" spans="1:7" ht="21">
      <c r="A1" s="157"/>
      <c r="B1" s="157"/>
      <c r="C1" s="157"/>
      <c r="D1" s="157"/>
      <c r="E1" s="157"/>
      <c r="F1" s="157"/>
      <c r="G1" s="1"/>
    </row>
    <row r="2" spans="1:7" ht="18.75" customHeight="1">
      <c r="A2" s="158" t="s">
        <v>116</v>
      </c>
      <c r="B2" s="158"/>
      <c r="C2" s="158"/>
      <c r="D2" s="158"/>
      <c r="E2" s="158"/>
      <c r="F2" s="158"/>
    </row>
    <row r="4" spans="1:7" ht="15" customHeight="1">
      <c r="A4" s="153" t="s">
        <v>3</v>
      </c>
      <c r="B4" s="153"/>
      <c r="C4" s="215" t="s">
        <v>171</v>
      </c>
      <c r="E4" s="160" t="s">
        <v>4</v>
      </c>
      <c r="F4" s="206">
        <v>43739</v>
      </c>
    </row>
    <row r="5" spans="1:7" ht="15" customHeight="1">
      <c r="A5" s="153"/>
      <c r="B5" s="153"/>
      <c r="C5" s="216"/>
      <c r="E5" s="160"/>
      <c r="F5" s="207"/>
    </row>
    <row r="7" spans="1:7" ht="15" customHeight="1">
      <c r="A7" s="153" t="s">
        <v>5</v>
      </c>
      <c r="B7" s="153"/>
      <c r="C7" s="217" t="s">
        <v>117</v>
      </c>
      <c r="D7" s="182"/>
      <c r="E7" s="182"/>
      <c r="F7" s="183"/>
    </row>
    <row r="8" spans="1:7" ht="15" customHeight="1">
      <c r="A8" s="153"/>
      <c r="B8" s="153"/>
      <c r="C8" s="184"/>
      <c r="D8" s="185"/>
      <c r="E8" s="185"/>
      <c r="F8" s="186"/>
    </row>
    <row r="10" spans="1:7" ht="15" customHeight="1">
      <c r="A10" s="149" t="s">
        <v>7</v>
      </c>
      <c r="B10" s="149"/>
      <c r="C10" s="149" t="s">
        <v>8</v>
      </c>
      <c r="D10" s="149"/>
      <c r="E10" s="149" t="s">
        <v>9</v>
      </c>
      <c r="F10" s="130" t="s">
        <v>10</v>
      </c>
    </row>
    <row r="11" spans="1:7" ht="15" customHeight="1">
      <c r="A11" s="149"/>
      <c r="B11" s="149"/>
      <c r="C11" s="149"/>
      <c r="D11" s="149"/>
      <c r="E11" s="149"/>
      <c r="F11" s="155"/>
    </row>
    <row r="12" spans="1:7" ht="35.1" customHeight="1">
      <c r="A12" s="146" t="s">
        <v>134</v>
      </c>
      <c r="B12" s="146"/>
      <c r="C12" s="218" t="s">
        <v>119</v>
      </c>
      <c r="D12" s="219"/>
      <c r="E12" s="69">
        <v>1</v>
      </c>
      <c r="F12" s="69">
        <v>0.8</v>
      </c>
    </row>
    <row r="13" spans="1:7">
      <c r="A13" s="22"/>
      <c r="B13" s="22"/>
      <c r="C13" s="22"/>
      <c r="D13" s="22"/>
      <c r="E13" s="23"/>
      <c r="F13" s="24"/>
    </row>
    <row r="14" spans="1:7" ht="15" customHeight="1">
      <c r="A14" s="132" t="s">
        <v>13</v>
      </c>
      <c r="B14" s="132"/>
      <c r="C14" s="148" t="s">
        <v>14</v>
      </c>
      <c r="D14" s="149"/>
      <c r="E14" s="149" t="s">
        <v>15</v>
      </c>
      <c r="F14" s="149"/>
    </row>
    <row r="15" spans="1:7" ht="15" customHeight="1">
      <c r="A15" s="132"/>
      <c r="B15" s="132"/>
      <c r="C15" s="148"/>
      <c r="D15" s="149"/>
      <c r="E15" s="149"/>
      <c r="F15" s="149"/>
    </row>
    <row r="16" spans="1:7" ht="15" customHeight="1">
      <c r="A16" s="132"/>
      <c r="B16" s="132"/>
      <c r="C16" s="213">
        <v>5402</v>
      </c>
      <c r="D16" s="214"/>
      <c r="E16" s="172" t="s">
        <v>120</v>
      </c>
      <c r="F16" s="172"/>
    </row>
    <row r="17" spans="1:46" ht="15" customHeight="1">
      <c r="A17" s="132"/>
      <c r="B17" s="132"/>
      <c r="C17" s="22"/>
      <c r="D17" s="22"/>
      <c r="E17" s="23"/>
      <c r="F17" s="24"/>
    </row>
    <row r="18" spans="1:46" ht="15" customHeight="1">
      <c r="A18" s="132"/>
      <c r="B18" s="132"/>
      <c r="C18" s="148" t="s">
        <v>17</v>
      </c>
      <c r="D18" s="149"/>
      <c r="E18" s="149" t="s">
        <v>15</v>
      </c>
      <c r="F18" s="149"/>
    </row>
    <row r="19" spans="1:46" ht="15" customHeight="1">
      <c r="A19" s="132"/>
      <c r="B19" s="132"/>
      <c r="C19" s="148"/>
      <c r="D19" s="149"/>
      <c r="E19" s="149"/>
      <c r="F19" s="149"/>
    </row>
    <row r="20" spans="1:46" ht="15" customHeight="1">
      <c r="A20" s="132"/>
      <c r="B20" s="132"/>
      <c r="C20" s="179">
        <v>5090</v>
      </c>
      <c r="D20" s="212"/>
      <c r="E20" s="172" t="s">
        <v>120</v>
      </c>
      <c r="F20" s="172"/>
    </row>
    <row r="21" spans="1:46" ht="4.5" customHeight="1"/>
    <row r="22" spans="1:46" ht="15" customHeight="1">
      <c r="A22" s="135" t="s">
        <v>18</v>
      </c>
      <c r="B22" s="135"/>
      <c r="C22" s="135"/>
      <c r="D22" s="135"/>
      <c r="E22" s="135"/>
      <c r="F22" s="135"/>
    </row>
    <row r="23" spans="1:46" ht="64.5" customHeight="1">
      <c r="A23" s="189" t="s">
        <v>19</v>
      </c>
      <c r="B23" s="189"/>
      <c r="C23" s="178" t="s">
        <v>135</v>
      </c>
      <c r="D23" s="175"/>
      <c r="E23" s="175"/>
      <c r="F23" s="175"/>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ht="15" customHeight="1">
      <c r="A24" s="189" t="s">
        <v>21</v>
      </c>
      <c r="B24" s="189"/>
      <c r="C24" s="200" t="s">
        <v>122</v>
      </c>
      <c r="D24" s="200"/>
      <c r="E24" s="200"/>
      <c r="F24" s="200"/>
    </row>
    <row r="25" spans="1:46" ht="15" customHeight="1">
      <c r="A25" s="189" t="s">
        <v>23</v>
      </c>
      <c r="B25" s="189"/>
      <c r="C25" s="175" t="s">
        <v>24</v>
      </c>
      <c r="D25" s="175"/>
      <c r="E25" s="175"/>
      <c r="F25" s="175"/>
    </row>
    <row r="26" spans="1:46" ht="15" customHeight="1">
      <c r="A26" s="189" t="s">
        <v>25</v>
      </c>
      <c r="B26" s="189"/>
      <c r="C26" s="175" t="s">
        <v>60</v>
      </c>
      <c r="D26" s="175"/>
      <c r="E26" s="175"/>
      <c r="F26" s="175"/>
    </row>
    <row r="27" spans="1:46" ht="15" customHeight="1">
      <c r="A27" s="190" t="s">
        <v>27</v>
      </c>
      <c r="B27" s="191"/>
      <c r="C27" s="175" t="s">
        <v>61</v>
      </c>
      <c r="D27" s="175"/>
      <c r="E27" s="175"/>
      <c r="F27" s="175"/>
    </row>
    <row r="28" spans="1:46" ht="15" customHeight="1">
      <c r="A28" s="189" t="s">
        <v>29</v>
      </c>
      <c r="B28" s="189"/>
      <c r="C28" s="175" t="s">
        <v>30</v>
      </c>
      <c r="D28" s="175"/>
      <c r="E28" s="175"/>
      <c r="F28" s="175"/>
    </row>
    <row r="29" spans="1:46" ht="6" customHeight="1">
      <c r="A29" s="25"/>
      <c r="B29" s="25"/>
      <c r="C29" s="22"/>
      <c r="D29" s="22"/>
      <c r="E29" s="22"/>
      <c r="F29" s="22"/>
    </row>
    <row r="30" spans="1:46" ht="15" customHeight="1">
      <c r="A30" s="140" t="s">
        <v>31</v>
      </c>
      <c r="B30" s="140"/>
      <c r="C30" s="140"/>
      <c r="D30" s="140"/>
      <c r="E30" s="140"/>
      <c r="F30" s="140"/>
    </row>
    <row r="31" spans="1:46" ht="15" customHeight="1">
      <c r="A31" s="59" t="s">
        <v>32</v>
      </c>
      <c r="B31" s="141" t="s">
        <v>136</v>
      </c>
      <c r="C31" s="141"/>
      <c r="D31" s="141"/>
      <c r="E31" s="141"/>
      <c r="F31" s="141"/>
    </row>
    <row r="32" spans="1:46" ht="15" customHeight="1">
      <c r="A32" s="59" t="s">
        <v>34</v>
      </c>
      <c r="B32" s="141" t="s">
        <v>126</v>
      </c>
      <c r="C32" s="141"/>
      <c r="D32" s="141"/>
      <c r="E32" s="141"/>
      <c r="F32" s="141"/>
    </row>
    <row r="34" spans="1:6" ht="15.75">
      <c r="A34" s="135" t="s">
        <v>36</v>
      </c>
      <c r="B34" s="135"/>
      <c r="C34" s="135"/>
      <c r="D34" s="135"/>
      <c r="E34" s="135"/>
      <c r="F34" s="135"/>
    </row>
    <row r="35" spans="1:6" ht="15.75">
      <c r="A35" s="128"/>
      <c r="B35" s="128"/>
      <c r="C35" s="128"/>
      <c r="D35" s="128"/>
      <c r="E35" s="128"/>
      <c r="F35" s="128"/>
    </row>
    <row r="36" spans="1:6" ht="15.75">
      <c r="A36" s="129" t="s">
        <v>37</v>
      </c>
      <c r="B36" s="129" t="s">
        <v>38</v>
      </c>
      <c r="C36" s="129"/>
      <c r="D36" s="129"/>
      <c r="E36" s="129"/>
      <c r="F36" s="130" t="s">
        <v>39</v>
      </c>
    </row>
    <row r="37" spans="1:6" ht="15.75">
      <c r="A37" s="129"/>
      <c r="B37" s="58" t="s">
        <v>167</v>
      </c>
      <c r="C37" s="58" t="s">
        <v>168</v>
      </c>
      <c r="D37" s="58" t="s">
        <v>169</v>
      </c>
      <c r="E37" s="56" t="s">
        <v>40</v>
      </c>
      <c r="F37" s="131"/>
    </row>
    <row r="38" spans="1:6" ht="15.75">
      <c r="A38" s="29" t="s">
        <v>41</v>
      </c>
      <c r="B38" s="31">
        <v>3818</v>
      </c>
      <c r="C38" s="31">
        <v>3810</v>
      </c>
      <c r="D38" s="31">
        <v>4319</v>
      </c>
      <c r="E38" s="31">
        <v>4355</v>
      </c>
      <c r="F38" s="55" t="s">
        <v>120</v>
      </c>
    </row>
    <row r="39" spans="1:6" ht="15.75">
      <c r="A39" s="29" t="s">
        <v>43</v>
      </c>
      <c r="B39" s="30">
        <v>5090</v>
      </c>
      <c r="C39" s="30">
        <v>5090</v>
      </c>
      <c r="D39" s="30">
        <v>5090</v>
      </c>
      <c r="E39" s="30">
        <v>5090</v>
      </c>
      <c r="F39" s="55" t="s">
        <v>120</v>
      </c>
    </row>
    <row r="40" spans="1:6" ht="15.75">
      <c r="A40" s="33" t="s">
        <v>17</v>
      </c>
      <c r="B40" s="40">
        <v>0.8</v>
      </c>
      <c r="C40" s="40">
        <v>0.8</v>
      </c>
      <c r="D40" s="40">
        <v>0.8</v>
      </c>
      <c r="E40" s="40">
        <v>0.8</v>
      </c>
      <c r="F40" s="55" t="s">
        <v>46</v>
      </c>
    </row>
    <row r="41" spans="1:6" ht="15.75">
      <c r="A41" s="57" t="s">
        <v>14</v>
      </c>
      <c r="B41" s="40">
        <v>1</v>
      </c>
      <c r="C41" s="40">
        <v>1</v>
      </c>
      <c r="D41" s="40">
        <v>1</v>
      </c>
      <c r="E41" s="40">
        <v>1</v>
      </c>
      <c r="F41" s="55" t="s">
        <v>46</v>
      </c>
    </row>
    <row r="42" spans="1:6" ht="30">
      <c r="A42" s="36" t="s">
        <v>91</v>
      </c>
      <c r="B42" s="40">
        <f t="shared" ref="B42:E42" si="0">B38/B39</f>
        <v>0.75009823182711199</v>
      </c>
      <c r="C42" s="40">
        <f t="shared" si="0"/>
        <v>0.7485265225933202</v>
      </c>
      <c r="D42" s="40">
        <f t="shared" si="0"/>
        <v>0.84852652259332029</v>
      </c>
      <c r="E42" s="40">
        <f t="shared" si="0"/>
        <v>0.85559921414538309</v>
      </c>
      <c r="F42" s="55" t="s">
        <v>46</v>
      </c>
    </row>
    <row r="44" spans="1:6" ht="15" customHeight="1">
      <c r="C44" s="132" t="s">
        <v>47</v>
      </c>
      <c r="D44" s="132"/>
      <c r="E44" s="133">
        <f>E42</f>
        <v>0.85559921414538309</v>
      </c>
    </row>
    <row r="45" spans="1:6" ht="15" customHeight="1">
      <c r="C45" s="132"/>
      <c r="D45" s="132"/>
      <c r="E45" s="134"/>
    </row>
    <row r="47" spans="1:6" ht="15" customHeight="1">
      <c r="A47" s="116" t="s">
        <v>49</v>
      </c>
      <c r="B47" s="116"/>
      <c r="C47" s="116"/>
      <c r="D47" s="116" t="s">
        <v>50</v>
      </c>
      <c r="E47" s="116"/>
      <c r="F47" s="116"/>
    </row>
    <row r="48" spans="1:6">
      <c r="A48" s="116"/>
      <c r="B48" s="116"/>
      <c r="C48" s="116"/>
      <c r="D48" s="116"/>
      <c r="E48" s="116"/>
      <c r="F48" s="116"/>
    </row>
    <row r="49" spans="1:7" ht="15" customHeight="1">
      <c r="A49" s="210" t="s">
        <v>174</v>
      </c>
      <c r="B49" s="211"/>
      <c r="C49" s="211"/>
      <c r="D49" s="210" t="s">
        <v>133</v>
      </c>
      <c r="E49" s="211"/>
      <c r="F49" s="211"/>
    </row>
    <row r="50" spans="1:7">
      <c r="A50" s="211"/>
      <c r="B50" s="211"/>
      <c r="C50" s="211"/>
      <c r="D50" s="211"/>
      <c r="E50" s="211"/>
      <c r="F50" s="211"/>
    </row>
    <row r="51" spans="1:7">
      <c r="A51" s="211"/>
      <c r="B51" s="211"/>
      <c r="C51" s="211"/>
      <c r="D51" s="211"/>
      <c r="E51" s="211"/>
      <c r="F51" s="211"/>
    </row>
    <row r="52" spans="1:7">
      <c r="A52" s="127"/>
      <c r="B52" s="127"/>
      <c r="C52" s="127"/>
      <c r="D52" s="127"/>
      <c r="E52" s="127"/>
      <c r="F52" s="127"/>
    </row>
    <row r="53" spans="1:7">
      <c r="A53" s="115" t="s">
        <v>53</v>
      </c>
      <c r="B53" s="162"/>
      <c r="C53" s="162"/>
    </row>
    <row r="54" spans="1:7">
      <c r="A54" s="115"/>
      <c r="B54" s="162"/>
      <c r="C54" s="162"/>
    </row>
    <row r="55" spans="1:7">
      <c r="A55" s="115"/>
      <c r="B55" s="162"/>
      <c r="C55" s="162"/>
    </row>
    <row r="56" spans="1:7">
      <c r="A56" s="115"/>
      <c r="B56" s="162"/>
      <c r="C56" s="162"/>
    </row>
    <row r="57" spans="1:7">
      <c r="A57" s="115"/>
      <c r="B57" s="162"/>
      <c r="C57" s="162"/>
    </row>
    <row r="58" spans="1:7">
      <c r="A58" s="115"/>
      <c r="B58" s="162"/>
      <c r="C58" s="162"/>
    </row>
    <row r="59" spans="1:7" ht="21">
      <c r="A59" s="157"/>
      <c r="B59" s="157"/>
      <c r="C59" s="157"/>
      <c r="D59" s="157"/>
      <c r="E59" s="157"/>
      <c r="F59" s="157"/>
      <c r="G59" s="1"/>
    </row>
  </sheetData>
  <mergeCells count="55">
    <mergeCell ref="A59:F59"/>
    <mergeCell ref="A1:F1"/>
    <mergeCell ref="A2:F2"/>
    <mergeCell ref="A4:B5"/>
    <mergeCell ref="C4:C5"/>
    <mergeCell ref="E4:E5"/>
    <mergeCell ref="F4:F5"/>
    <mergeCell ref="A7:B8"/>
    <mergeCell ref="C7:F8"/>
    <mergeCell ref="A10:B11"/>
    <mergeCell ref="C10:D11"/>
    <mergeCell ref="E10:E11"/>
    <mergeCell ref="F10:F11"/>
    <mergeCell ref="A12:B12"/>
    <mergeCell ref="C12:D12"/>
    <mergeCell ref="A14:B20"/>
    <mergeCell ref="C14:D15"/>
    <mergeCell ref="E14:F15"/>
    <mergeCell ref="C16:D16"/>
    <mergeCell ref="E16:F16"/>
    <mergeCell ref="C18:D19"/>
    <mergeCell ref="E18:F19"/>
    <mergeCell ref="C20:D20"/>
    <mergeCell ref="E20:F20"/>
    <mergeCell ref="A22:F22"/>
    <mergeCell ref="A23:B23"/>
    <mergeCell ref="C23:F23"/>
    <mergeCell ref="A24:B24"/>
    <mergeCell ref="C24:F24"/>
    <mergeCell ref="A34:F34"/>
    <mergeCell ref="A25:B25"/>
    <mergeCell ref="C25:F25"/>
    <mergeCell ref="A26:B26"/>
    <mergeCell ref="C26:F26"/>
    <mergeCell ref="A27:B27"/>
    <mergeCell ref="C27:F27"/>
    <mergeCell ref="A28:B28"/>
    <mergeCell ref="C28:F28"/>
    <mergeCell ref="A30:F30"/>
    <mergeCell ref="B31:F31"/>
    <mergeCell ref="B32:F32"/>
    <mergeCell ref="A35:F35"/>
    <mergeCell ref="A36:A37"/>
    <mergeCell ref="B36:E36"/>
    <mergeCell ref="F36:F37"/>
    <mergeCell ref="C44:D45"/>
    <mergeCell ref="E44:E45"/>
    <mergeCell ref="A53:A58"/>
    <mergeCell ref="B53:C58"/>
    <mergeCell ref="A47:C48"/>
    <mergeCell ref="D47:F48"/>
    <mergeCell ref="A49:C51"/>
    <mergeCell ref="D49:F51"/>
    <mergeCell ref="A52:C52"/>
    <mergeCell ref="D52:F52"/>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T59"/>
  <sheetViews>
    <sheetView workbookViewId="0">
      <selection activeCell="A2" sqref="A2:F51"/>
    </sheetView>
  </sheetViews>
  <sheetFormatPr baseColWidth="10" defaultRowHeight="15"/>
  <cols>
    <col min="1" max="2" width="20.7109375" customWidth="1"/>
    <col min="3" max="3" width="21.85546875" customWidth="1"/>
    <col min="4" max="6" width="20.7109375" customWidth="1"/>
  </cols>
  <sheetData>
    <row r="1" spans="1:7" ht="21">
      <c r="A1" s="157"/>
      <c r="B1" s="157"/>
      <c r="C1" s="157"/>
      <c r="D1" s="157"/>
      <c r="E1" s="157"/>
      <c r="F1" s="157"/>
      <c r="G1" s="1"/>
    </row>
    <row r="2" spans="1:7" ht="18.75" customHeight="1">
      <c r="A2" s="158" t="s">
        <v>116</v>
      </c>
      <c r="B2" s="158"/>
      <c r="C2" s="158"/>
      <c r="D2" s="158"/>
      <c r="E2" s="158"/>
      <c r="F2" s="158"/>
    </row>
    <row r="4" spans="1:7" ht="15" customHeight="1">
      <c r="A4" s="153" t="s">
        <v>3</v>
      </c>
      <c r="B4" s="153"/>
      <c r="C4" s="205" t="s">
        <v>171</v>
      </c>
      <c r="E4" s="160" t="s">
        <v>4</v>
      </c>
      <c r="F4" s="206"/>
    </row>
    <row r="5" spans="1:7" ht="15" customHeight="1">
      <c r="A5" s="153"/>
      <c r="B5" s="153"/>
      <c r="C5" s="205"/>
      <c r="E5" s="160"/>
      <c r="F5" s="207"/>
    </row>
    <row r="7" spans="1:7" ht="15" customHeight="1">
      <c r="A7" s="153" t="s">
        <v>5</v>
      </c>
      <c r="B7" s="153"/>
      <c r="C7" s="208" t="s">
        <v>117</v>
      </c>
      <c r="D7" s="209"/>
      <c r="E7" s="209"/>
      <c r="F7" s="209"/>
    </row>
    <row r="8" spans="1:7" ht="15" customHeight="1">
      <c r="A8" s="153"/>
      <c r="B8" s="153"/>
      <c r="C8" s="209"/>
      <c r="D8" s="209"/>
      <c r="E8" s="209"/>
      <c r="F8" s="209"/>
    </row>
    <row r="10" spans="1:7" ht="15" customHeight="1">
      <c r="A10" s="149" t="s">
        <v>7</v>
      </c>
      <c r="B10" s="149"/>
      <c r="C10" s="149" t="s">
        <v>8</v>
      </c>
      <c r="D10" s="149"/>
      <c r="E10" s="149" t="s">
        <v>9</v>
      </c>
      <c r="F10" s="130" t="s">
        <v>10</v>
      </c>
    </row>
    <row r="11" spans="1:7" ht="15" customHeight="1">
      <c r="A11" s="149"/>
      <c r="B11" s="149"/>
      <c r="C11" s="149"/>
      <c r="D11" s="149"/>
      <c r="E11" s="149"/>
      <c r="F11" s="155"/>
    </row>
    <row r="12" spans="1:7" ht="35.1" customHeight="1">
      <c r="A12" s="146" t="s">
        <v>137</v>
      </c>
      <c r="B12" s="146"/>
      <c r="C12" s="146" t="s">
        <v>119</v>
      </c>
      <c r="D12" s="146"/>
      <c r="E12" s="39">
        <v>1</v>
      </c>
      <c r="F12" s="39">
        <v>1</v>
      </c>
    </row>
    <row r="13" spans="1:7">
      <c r="A13" s="22"/>
      <c r="B13" s="22"/>
      <c r="C13" s="22"/>
      <c r="D13" s="22"/>
      <c r="E13" s="23"/>
      <c r="F13" s="24"/>
    </row>
    <row r="14" spans="1:7" ht="15" customHeight="1">
      <c r="A14" s="132" t="s">
        <v>13</v>
      </c>
      <c r="B14" s="132"/>
      <c r="C14" s="148" t="s">
        <v>14</v>
      </c>
      <c r="D14" s="149"/>
      <c r="E14" s="149" t="s">
        <v>15</v>
      </c>
      <c r="F14" s="149"/>
    </row>
    <row r="15" spans="1:7" ht="15" customHeight="1">
      <c r="A15" s="132"/>
      <c r="B15" s="132"/>
      <c r="C15" s="148"/>
      <c r="D15" s="149"/>
      <c r="E15" s="149"/>
      <c r="F15" s="149"/>
    </row>
    <row r="16" spans="1:7" ht="15" customHeight="1">
      <c r="A16" s="132"/>
      <c r="B16" s="132"/>
      <c r="C16" s="213">
        <v>1018</v>
      </c>
      <c r="D16" s="214"/>
      <c r="E16" s="172" t="s">
        <v>120</v>
      </c>
      <c r="F16" s="172"/>
    </row>
    <row r="17" spans="1:46" ht="15" customHeight="1">
      <c r="A17" s="132"/>
      <c r="B17" s="132"/>
      <c r="C17" s="22"/>
      <c r="D17" s="22"/>
      <c r="E17" s="23"/>
      <c r="F17" s="24"/>
    </row>
    <row r="18" spans="1:46" ht="15" customHeight="1">
      <c r="A18" s="132"/>
      <c r="B18" s="132"/>
      <c r="C18" s="148" t="s">
        <v>17</v>
      </c>
      <c r="D18" s="149"/>
      <c r="E18" s="149" t="s">
        <v>15</v>
      </c>
      <c r="F18" s="149"/>
    </row>
    <row r="19" spans="1:46" ht="15" customHeight="1">
      <c r="A19" s="132"/>
      <c r="B19" s="132"/>
      <c r="C19" s="148"/>
      <c r="D19" s="149"/>
      <c r="E19" s="149"/>
      <c r="F19" s="149"/>
    </row>
    <row r="20" spans="1:46" ht="15" customHeight="1">
      <c r="A20" s="132"/>
      <c r="B20" s="132"/>
      <c r="C20" s="179">
        <v>1018</v>
      </c>
      <c r="D20" s="212"/>
      <c r="E20" s="172" t="s">
        <v>120</v>
      </c>
      <c r="F20" s="172"/>
    </row>
    <row r="21" spans="1:46" ht="4.5" customHeight="1"/>
    <row r="22" spans="1:46" ht="15" customHeight="1">
      <c r="A22" s="135" t="s">
        <v>18</v>
      </c>
      <c r="B22" s="135"/>
      <c r="C22" s="135"/>
      <c r="D22" s="135"/>
      <c r="E22" s="135"/>
      <c r="F22" s="135"/>
    </row>
    <row r="23" spans="1:46" ht="64.5" customHeight="1">
      <c r="A23" s="189" t="s">
        <v>19</v>
      </c>
      <c r="B23" s="189"/>
      <c r="C23" s="178" t="s">
        <v>130</v>
      </c>
      <c r="D23" s="175"/>
      <c r="E23" s="175"/>
      <c r="F23" s="175"/>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ht="15" customHeight="1">
      <c r="A24" s="189" t="s">
        <v>21</v>
      </c>
      <c r="B24" s="189"/>
      <c r="C24" s="200" t="s">
        <v>122</v>
      </c>
      <c r="D24" s="200"/>
      <c r="E24" s="200"/>
      <c r="F24" s="200"/>
    </row>
    <row r="25" spans="1:46" ht="15" customHeight="1">
      <c r="A25" s="189" t="s">
        <v>23</v>
      </c>
      <c r="B25" s="189"/>
      <c r="C25" s="175" t="s">
        <v>24</v>
      </c>
      <c r="D25" s="175"/>
      <c r="E25" s="175"/>
      <c r="F25" s="175"/>
    </row>
    <row r="26" spans="1:46" ht="15" customHeight="1">
      <c r="A26" s="189" t="s">
        <v>25</v>
      </c>
      <c r="B26" s="189"/>
      <c r="C26" s="175" t="s">
        <v>60</v>
      </c>
      <c r="D26" s="175"/>
      <c r="E26" s="175"/>
      <c r="F26" s="175"/>
    </row>
    <row r="27" spans="1:46" ht="15" customHeight="1">
      <c r="A27" s="190" t="s">
        <v>27</v>
      </c>
      <c r="B27" s="191"/>
      <c r="C27" s="175" t="s">
        <v>123</v>
      </c>
      <c r="D27" s="175"/>
      <c r="E27" s="175"/>
      <c r="F27" s="175"/>
    </row>
    <row r="28" spans="1:46" ht="15" customHeight="1">
      <c r="A28" s="189" t="s">
        <v>29</v>
      </c>
      <c r="B28" s="189"/>
      <c r="C28" s="175" t="s">
        <v>124</v>
      </c>
      <c r="D28" s="175"/>
      <c r="E28" s="175"/>
      <c r="F28" s="175"/>
    </row>
    <row r="29" spans="1:46" ht="6" customHeight="1">
      <c r="A29" s="25"/>
      <c r="B29" s="25"/>
      <c r="C29" s="22"/>
      <c r="D29" s="22"/>
      <c r="E29" s="22"/>
      <c r="F29" s="22"/>
    </row>
    <row r="30" spans="1:46" ht="15" customHeight="1">
      <c r="A30" s="140" t="s">
        <v>31</v>
      </c>
      <c r="B30" s="140"/>
      <c r="C30" s="140"/>
      <c r="D30" s="140"/>
      <c r="E30" s="140"/>
      <c r="F30" s="140"/>
    </row>
    <row r="31" spans="1:46" ht="15" customHeight="1">
      <c r="A31" s="67" t="s">
        <v>32</v>
      </c>
      <c r="B31" s="141" t="s">
        <v>131</v>
      </c>
      <c r="C31" s="141"/>
      <c r="D31" s="141"/>
      <c r="E31" s="141"/>
      <c r="F31" s="141"/>
    </row>
    <row r="32" spans="1:46" ht="15" customHeight="1">
      <c r="A32" s="67" t="s">
        <v>34</v>
      </c>
      <c r="B32" s="141" t="s">
        <v>126</v>
      </c>
      <c r="C32" s="141"/>
      <c r="D32" s="141"/>
      <c r="E32" s="141"/>
      <c r="F32" s="141"/>
    </row>
    <row r="34" spans="1:6" ht="15.75">
      <c r="A34" s="135" t="s">
        <v>36</v>
      </c>
      <c r="B34" s="135"/>
      <c r="C34" s="135"/>
      <c r="D34" s="135"/>
      <c r="E34" s="135"/>
      <c r="F34" s="135"/>
    </row>
    <row r="35" spans="1:6" ht="15.75">
      <c r="A35" s="128"/>
      <c r="B35" s="128"/>
      <c r="C35" s="128"/>
      <c r="D35" s="128"/>
      <c r="E35" s="128"/>
      <c r="F35" s="128"/>
    </row>
    <row r="36" spans="1:6" ht="15.75">
      <c r="A36" s="129" t="s">
        <v>37</v>
      </c>
      <c r="B36" s="129" t="s">
        <v>38</v>
      </c>
      <c r="C36" s="129"/>
      <c r="D36" s="129"/>
      <c r="E36" s="129"/>
      <c r="F36" s="130" t="s">
        <v>39</v>
      </c>
    </row>
    <row r="37" spans="1:6" ht="15.75">
      <c r="A37" s="129"/>
      <c r="B37" s="63" t="s">
        <v>167</v>
      </c>
      <c r="C37" s="63" t="s">
        <v>168</v>
      </c>
      <c r="D37" s="63" t="s">
        <v>169</v>
      </c>
      <c r="E37" s="66" t="s">
        <v>40</v>
      </c>
      <c r="F37" s="131"/>
    </row>
    <row r="38" spans="1:6" ht="15.75">
      <c r="A38" s="29" t="s">
        <v>41</v>
      </c>
      <c r="B38" s="31">
        <v>1018</v>
      </c>
      <c r="C38" s="31">
        <v>1018</v>
      </c>
      <c r="D38" s="31">
        <v>1018</v>
      </c>
      <c r="E38" s="31">
        <v>1018</v>
      </c>
      <c r="F38" s="65" t="s">
        <v>120</v>
      </c>
    </row>
    <row r="39" spans="1:6" ht="15.75">
      <c r="A39" s="29" t="s">
        <v>43</v>
      </c>
      <c r="B39" s="30">
        <v>1018</v>
      </c>
      <c r="C39" s="30">
        <v>1018</v>
      </c>
      <c r="D39" s="30">
        <v>1018</v>
      </c>
      <c r="E39" s="30">
        <v>1018</v>
      </c>
      <c r="F39" s="65" t="s">
        <v>120</v>
      </c>
    </row>
    <row r="40" spans="1:6" ht="15.75">
      <c r="A40" s="33" t="s">
        <v>17</v>
      </c>
      <c r="B40" s="40">
        <v>1</v>
      </c>
      <c r="C40" s="40">
        <v>1</v>
      </c>
      <c r="D40" s="40">
        <v>1</v>
      </c>
      <c r="E40" s="40">
        <v>1</v>
      </c>
      <c r="F40" s="65" t="s">
        <v>46</v>
      </c>
    </row>
    <row r="41" spans="1:6" ht="15.75">
      <c r="A41" s="64" t="s">
        <v>14</v>
      </c>
      <c r="B41" s="40">
        <v>1</v>
      </c>
      <c r="C41" s="40">
        <v>1</v>
      </c>
      <c r="D41" s="40">
        <v>1</v>
      </c>
      <c r="E41" s="40">
        <v>1</v>
      </c>
      <c r="F41" s="65" t="s">
        <v>46</v>
      </c>
    </row>
    <row r="42" spans="1:6" ht="30">
      <c r="A42" s="36" t="s">
        <v>91</v>
      </c>
      <c r="B42" s="40">
        <v>0</v>
      </c>
      <c r="C42" s="40">
        <v>0</v>
      </c>
      <c r="D42" s="40">
        <f t="shared" ref="D42:E42" si="0">D38/D39</f>
        <v>1</v>
      </c>
      <c r="E42" s="40">
        <f t="shared" si="0"/>
        <v>1</v>
      </c>
      <c r="F42" s="65" t="s">
        <v>46</v>
      </c>
    </row>
    <row r="44" spans="1:6" ht="15" customHeight="1">
      <c r="C44" s="132" t="s">
        <v>47</v>
      </c>
      <c r="D44" s="132"/>
      <c r="E44" s="133">
        <f>E42</f>
        <v>1</v>
      </c>
    </row>
    <row r="45" spans="1:6" ht="15" customHeight="1">
      <c r="C45" s="132"/>
      <c r="D45" s="132"/>
      <c r="E45" s="134"/>
    </row>
    <row r="47" spans="1:6" ht="15" customHeight="1">
      <c r="A47" s="116" t="s">
        <v>49</v>
      </c>
      <c r="B47" s="116"/>
      <c r="C47" s="116"/>
      <c r="D47" s="116" t="s">
        <v>50</v>
      </c>
      <c r="E47" s="116"/>
      <c r="F47" s="116"/>
    </row>
    <row r="48" spans="1:6">
      <c r="A48" s="116"/>
      <c r="B48" s="116"/>
      <c r="C48" s="116"/>
      <c r="D48" s="116"/>
      <c r="E48" s="116"/>
      <c r="F48" s="116"/>
    </row>
    <row r="49" spans="1:7" ht="15" customHeight="1">
      <c r="A49" s="210" t="s">
        <v>132</v>
      </c>
      <c r="B49" s="211"/>
      <c r="C49" s="211"/>
      <c r="D49" s="210" t="s">
        <v>133</v>
      </c>
      <c r="E49" s="211"/>
      <c r="F49" s="211"/>
    </row>
    <row r="50" spans="1:7">
      <c r="A50" s="211"/>
      <c r="B50" s="211"/>
      <c r="C50" s="211"/>
      <c r="D50" s="211"/>
      <c r="E50" s="211"/>
      <c r="F50" s="211"/>
    </row>
    <row r="51" spans="1:7">
      <c r="A51" s="211"/>
      <c r="B51" s="211"/>
      <c r="C51" s="211"/>
      <c r="D51" s="211"/>
      <c r="E51" s="211"/>
      <c r="F51" s="211"/>
    </row>
    <row r="52" spans="1:7">
      <c r="A52" s="127"/>
      <c r="B52" s="127"/>
      <c r="C52" s="127"/>
      <c r="D52" s="127"/>
      <c r="E52" s="127"/>
      <c r="F52" s="127"/>
    </row>
    <row r="53" spans="1:7">
      <c r="A53" s="115" t="s">
        <v>53</v>
      </c>
      <c r="B53" s="162"/>
      <c r="C53" s="162"/>
    </row>
    <row r="54" spans="1:7">
      <c r="A54" s="115"/>
      <c r="B54" s="162"/>
      <c r="C54" s="162"/>
    </row>
    <row r="55" spans="1:7">
      <c r="A55" s="115"/>
      <c r="B55" s="162"/>
      <c r="C55" s="162"/>
    </row>
    <row r="56" spans="1:7">
      <c r="A56" s="115"/>
      <c r="B56" s="162"/>
      <c r="C56" s="162"/>
    </row>
    <row r="57" spans="1:7">
      <c r="A57" s="115"/>
      <c r="B57" s="162"/>
      <c r="C57" s="162"/>
    </row>
    <row r="58" spans="1:7">
      <c r="A58" s="115"/>
      <c r="B58" s="162"/>
      <c r="C58" s="162"/>
    </row>
    <row r="59" spans="1:7" ht="21">
      <c r="A59" s="157"/>
      <c r="B59" s="157"/>
      <c r="C59" s="157"/>
      <c r="D59" s="157"/>
      <c r="E59" s="157"/>
      <c r="F59" s="157"/>
      <c r="G59" s="1"/>
    </row>
  </sheetData>
  <mergeCells count="55">
    <mergeCell ref="A1:F1"/>
    <mergeCell ref="A2:F2"/>
    <mergeCell ref="A4:B5"/>
    <mergeCell ref="C4:C5"/>
    <mergeCell ref="E4:E5"/>
    <mergeCell ref="F4:F5"/>
    <mergeCell ref="A7:B8"/>
    <mergeCell ref="C7:F8"/>
    <mergeCell ref="A10:B11"/>
    <mergeCell ref="C10:D11"/>
    <mergeCell ref="E10:E11"/>
    <mergeCell ref="F10:F11"/>
    <mergeCell ref="A12:B12"/>
    <mergeCell ref="C12:D12"/>
    <mergeCell ref="A14:B20"/>
    <mergeCell ref="C14:D15"/>
    <mergeCell ref="E14:F15"/>
    <mergeCell ref="C16:D16"/>
    <mergeCell ref="E16:F16"/>
    <mergeCell ref="C18:D19"/>
    <mergeCell ref="E18:F19"/>
    <mergeCell ref="C20:D20"/>
    <mergeCell ref="E20:F20"/>
    <mergeCell ref="A22:F22"/>
    <mergeCell ref="A23:B23"/>
    <mergeCell ref="C23:F23"/>
    <mergeCell ref="A24:B24"/>
    <mergeCell ref="C24:F24"/>
    <mergeCell ref="A34:F34"/>
    <mergeCell ref="A25:B25"/>
    <mergeCell ref="C25:F25"/>
    <mergeCell ref="A26:B26"/>
    <mergeCell ref="C26:F26"/>
    <mergeCell ref="A27:B27"/>
    <mergeCell ref="C27:F27"/>
    <mergeCell ref="A28:B28"/>
    <mergeCell ref="C28:F28"/>
    <mergeCell ref="A30:F30"/>
    <mergeCell ref="B31:F31"/>
    <mergeCell ref="B32:F32"/>
    <mergeCell ref="A35:F35"/>
    <mergeCell ref="A36:A37"/>
    <mergeCell ref="B36:E36"/>
    <mergeCell ref="F36:F37"/>
    <mergeCell ref="C44:D45"/>
    <mergeCell ref="E44:E45"/>
    <mergeCell ref="A59:F59"/>
    <mergeCell ref="A53:A58"/>
    <mergeCell ref="B53:C58"/>
    <mergeCell ref="A47:C48"/>
    <mergeCell ref="D47:F48"/>
    <mergeCell ref="A49:C51"/>
    <mergeCell ref="D49:F51"/>
    <mergeCell ref="A52:C52"/>
    <mergeCell ref="D52:F52"/>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T59"/>
  <sheetViews>
    <sheetView workbookViewId="0">
      <selection activeCell="A2" sqref="A2:F51"/>
    </sheetView>
  </sheetViews>
  <sheetFormatPr baseColWidth="10" defaultRowHeight="15"/>
  <cols>
    <col min="1" max="2" width="20.7109375" customWidth="1"/>
    <col min="3" max="3" width="21.85546875" customWidth="1"/>
    <col min="4" max="6" width="20.7109375" customWidth="1"/>
  </cols>
  <sheetData>
    <row r="1" spans="1:7" ht="21">
      <c r="A1" s="157"/>
      <c r="B1" s="157"/>
      <c r="C1" s="157"/>
      <c r="D1" s="157"/>
      <c r="E1" s="157"/>
      <c r="F1" s="157"/>
      <c r="G1" s="1"/>
    </row>
    <row r="2" spans="1:7" ht="18.75" customHeight="1">
      <c r="A2" s="158" t="s">
        <v>116</v>
      </c>
      <c r="B2" s="158"/>
      <c r="C2" s="158"/>
      <c r="D2" s="158"/>
      <c r="E2" s="158"/>
      <c r="F2" s="158"/>
    </row>
    <row r="4" spans="1:7" ht="15" customHeight="1">
      <c r="A4" s="153" t="s">
        <v>3</v>
      </c>
      <c r="B4" s="153"/>
      <c r="C4" s="205" t="s">
        <v>171</v>
      </c>
      <c r="E4" s="160" t="s">
        <v>4</v>
      </c>
      <c r="F4" s="206"/>
    </row>
    <row r="5" spans="1:7" ht="15" customHeight="1">
      <c r="A5" s="153"/>
      <c r="B5" s="153"/>
      <c r="C5" s="205"/>
      <c r="E5" s="160"/>
      <c r="F5" s="207"/>
    </row>
    <row r="7" spans="1:7" ht="15" customHeight="1">
      <c r="A7" s="153" t="s">
        <v>5</v>
      </c>
      <c r="B7" s="153"/>
      <c r="C7" s="208" t="s">
        <v>117</v>
      </c>
      <c r="D7" s="209"/>
      <c r="E7" s="209"/>
      <c r="F7" s="209"/>
    </row>
    <row r="8" spans="1:7" ht="15" customHeight="1">
      <c r="A8" s="153"/>
      <c r="B8" s="153"/>
      <c r="C8" s="209"/>
      <c r="D8" s="209"/>
      <c r="E8" s="209"/>
      <c r="F8" s="209"/>
    </row>
    <row r="10" spans="1:7" ht="15" customHeight="1">
      <c r="A10" s="149" t="s">
        <v>7</v>
      </c>
      <c r="B10" s="149"/>
      <c r="C10" s="149" t="s">
        <v>8</v>
      </c>
      <c r="D10" s="149"/>
      <c r="E10" s="149" t="s">
        <v>9</v>
      </c>
      <c r="F10" s="130" t="s">
        <v>10</v>
      </c>
    </row>
    <row r="11" spans="1:7" ht="15" customHeight="1">
      <c r="A11" s="149"/>
      <c r="B11" s="149"/>
      <c r="C11" s="149"/>
      <c r="D11" s="149"/>
      <c r="E11" s="149"/>
      <c r="F11" s="155"/>
    </row>
    <row r="12" spans="1:7" ht="35.1" customHeight="1">
      <c r="A12" s="146" t="s">
        <v>138</v>
      </c>
      <c r="B12" s="146"/>
      <c r="C12" s="146" t="s">
        <v>119</v>
      </c>
      <c r="D12" s="146"/>
      <c r="E12" s="38">
        <v>0.99914999999999998</v>
      </c>
      <c r="F12" s="39">
        <v>0.8</v>
      </c>
    </row>
    <row r="13" spans="1:7">
      <c r="A13" s="22"/>
      <c r="B13" s="22"/>
      <c r="C13" s="22"/>
      <c r="D13" s="22"/>
      <c r="E13" s="23"/>
      <c r="F13" s="24"/>
    </row>
    <row r="14" spans="1:7" ht="15" customHeight="1">
      <c r="A14" s="132" t="s">
        <v>13</v>
      </c>
      <c r="B14" s="132"/>
      <c r="C14" s="148" t="s">
        <v>14</v>
      </c>
      <c r="D14" s="149"/>
      <c r="E14" s="149" t="s">
        <v>15</v>
      </c>
      <c r="F14" s="149"/>
    </row>
    <row r="15" spans="1:7" ht="15" customHeight="1">
      <c r="A15" s="132"/>
      <c r="B15" s="132"/>
      <c r="C15" s="148"/>
      <c r="D15" s="149"/>
      <c r="E15" s="149"/>
      <c r="F15" s="149"/>
    </row>
    <row r="16" spans="1:7" ht="15" customHeight="1">
      <c r="A16" s="132"/>
      <c r="B16" s="132"/>
      <c r="C16" s="220">
        <v>135929</v>
      </c>
      <c r="D16" s="221"/>
      <c r="E16" s="172" t="s">
        <v>120</v>
      </c>
      <c r="F16" s="172"/>
    </row>
    <row r="17" spans="1:46" ht="15" customHeight="1">
      <c r="A17" s="132"/>
      <c r="B17" s="132"/>
      <c r="C17" s="22"/>
      <c r="D17" s="22"/>
      <c r="E17" s="23"/>
      <c r="F17" s="24"/>
    </row>
    <row r="18" spans="1:46" ht="15" customHeight="1">
      <c r="A18" s="132"/>
      <c r="B18" s="132"/>
      <c r="C18" s="148" t="s">
        <v>17</v>
      </c>
      <c r="D18" s="149"/>
      <c r="E18" s="149" t="s">
        <v>15</v>
      </c>
      <c r="F18" s="149"/>
    </row>
    <row r="19" spans="1:46" ht="15" customHeight="1">
      <c r="A19" s="132"/>
      <c r="B19" s="132"/>
      <c r="C19" s="148"/>
      <c r="D19" s="149"/>
      <c r="E19" s="149"/>
      <c r="F19" s="149"/>
    </row>
    <row r="20" spans="1:46" ht="15" customHeight="1">
      <c r="A20" s="132"/>
      <c r="B20" s="132"/>
      <c r="C20" s="179">
        <v>136045</v>
      </c>
      <c r="D20" s="212"/>
      <c r="E20" s="172" t="s">
        <v>120</v>
      </c>
      <c r="F20" s="172"/>
    </row>
    <row r="21" spans="1:46" ht="4.5" customHeight="1"/>
    <row r="22" spans="1:46" ht="15" customHeight="1">
      <c r="A22" s="135" t="s">
        <v>18</v>
      </c>
      <c r="B22" s="135"/>
      <c r="C22" s="135"/>
      <c r="D22" s="135"/>
      <c r="E22" s="135"/>
      <c r="F22" s="135"/>
    </row>
    <row r="23" spans="1:46" ht="64.5" customHeight="1">
      <c r="A23" s="189" t="s">
        <v>19</v>
      </c>
      <c r="B23" s="189"/>
      <c r="C23" s="178" t="s">
        <v>139</v>
      </c>
      <c r="D23" s="175"/>
      <c r="E23" s="175"/>
      <c r="F23" s="175"/>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ht="15" customHeight="1">
      <c r="A24" s="189" t="s">
        <v>21</v>
      </c>
      <c r="B24" s="189"/>
      <c r="C24" s="200" t="s">
        <v>122</v>
      </c>
      <c r="D24" s="200"/>
      <c r="E24" s="200"/>
      <c r="F24" s="200"/>
    </row>
    <row r="25" spans="1:46" ht="15" customHeight="1">
      <c r="A25" s="189" t="s">
        <v>23</v>
      </c>
      <c r="B25" s="189"/>
      <c r="C25" s="175" t="s">
        <v>24</v>
      </c>
      <c r="D25" s="175"/>
      <c r="E25" s="175"/>
      <c r="F25" s="175"/>
    </row>
    <row r="26" spans="1:46" ht="15" customHeight="1">
      <c r="A26" s="189" t="s">
        <v>25</v>
      </c>
      <c r="B26" s="189"/>
      <c r="C26" s="175" t="s">
        <v>26</v>
      </c>
      <c r="D26" s="175"/>
      <c r="E26" s="175"/>
      <c r="F26" s="175"/>
    </row>
    <row r="27" spans="1:46" ht="15" customHeight="1">
      <c r="A27" s="190" t="s">
        <v>27</v>
      </c>
      <c r="B27" s="191"/>
      <c r="C27" s="175" t="s">
        <v>140</v>
      </c>
      <c r="D27" s="175"/>
      <c r="E27" s="175"/>
      <c r="F27" s="175"/>
    </row>
    <row r="28" spans="1:46" ht="15" customHeight="1">
      <c r="A28" s="189" t="s">
        <v>29</v>
      </c>
      <c r="B28" s="189"/>
      <c r="C28" s="175" t="s">
        <v>30</v>
      </c>
      <c r="D28" s="175"/>
      <c r="E28" s="175"/>
      <c r="F28" s="175"/>
    </row>
    <row r="29" spans="1:46" ht="6" customHeight="1">
      <c r="A29" s="25"/>
      <c r="B29" s="25"/>
      <c r="C29" s="22"/>
      <c r="D29" s="22"/>
      <c r="E29" s="22"/>
      <c r="F29" s="22"/>
    </row>
    <row r="30" spans="1:46" ht="15" customHeight="1">
      <c r="A30" s="140" t="s">
        <v>31</v>
      </c>
      <c r="B30" s="140"/>
      <c r="C30" s="140"/>
      <c r="D30" s="140"/>
      <c r="E30" s="140"/>
      <c r="F30" s="140"/>
    </row>
    <row r="31" spans="1:46" ht="15" customHeight="1">
      <c r="A31" s="67" t="s">
        <v>32</v>
      </c>
      <c r="B31" s="141" t="s">
        <v>141</v>
      </c>
      <c r="C31" s="141"/>
      <c r="D31" s="141"/>
      <c r="E31" s="141"/>
      <c r="F31" s="141"/>
    </row>
    <row r="32" spans="1:46" ht="15" customHeight="1">
      <c r="A32" s="67" t="s">
        <v>34</v>
      </c>
      <c r="B32" s="141" t="s">
        <v>126</v>
      </c>
      <c r="C32" s="141"/>
      <c r="D32" s="141"/>
      <c r="E32" s="141"/>
      <c r="F32" s="141"/>
    </row>
    <row r="34" spans="1:6" ht="15.75">
      <c r="A34" s="135" t="s">
        <v>36</v>
      </c>
      <c r="B34" s="135"/>
      <c r="C34" s="135"/>
      <c r="D34" s="135"/>
      <c r="E34" s="135"/>
      <c r="F34" s="135"/>
    </row>
    <row r="35" spans="1:6" ht="15.75">
      <c r="A35" s="128"/>
      <c r="B35" s="128"/>
      <c r="C35" s="128"/>
      <c r="D35" s="128"/>
      <c r="E35" s="128"/>
      <c r="F35" s="128"/>
    </row>
    <row r="36" spans="1:6" ht="15.75">
      <c r="A36" s="129" t="s">
        <v>37</v>
      </c>
      <c r="B36" s="129" t="s">
        <v>38</v>
      </c>
      <c r="C36" s="129"/>
      <c r="D36" s="129"/>
      <c r="E36" s="129"/>
      <c r="F36" s="130" t="s">
        <v>39</v>
      </c>
    </row>
    <row r="37" spans="1:6" ht="15.75">
      <c r="A37" s="129"/>
      <c r="B37" s="63" t="s">
        <v>167</v>
      </c>
      <c r="C37" s="63" t="s">
        <v>168</v>
      </c>
      <c r="D37" s="63" t="s">
        <v>169</v>
      </c>
      <c r="E37" s="66" t="s">
        <v>40</v>
      </c>
      <c r="F37" s="131"/>
    </row>
    <row r="38" spans="1:6" ht="15.75">
      <c r="A38" s="29" t="s">
        <v>41</v>
      </c>
      <c r="B38" s="31">
        <v>0</v>
      </c>
      <c r="C38" s="31">
        <v>0</v>
      </c>
      <c r="D38" s="31">
        <v>133722</v>
      </c>
      <c r="E38" s="31">
        <v>133722</v>
      </c>
      <c r="F38" s="65" t="s">
        <v>120</v>
      </c>
    </row>
    <row r="39" spans="1:6" ht="15.75">
      <c r="A39" s="29" t="s">
        <v>43</v>
      </c>
      <c r="B39" s="30">
        <v>0</v>
      </c>
      <c r="C39" s="30">
        <v>0</v>
      </c>
      <c r="D39" s="30">
        <v>136045</v>
      </c>
      <c r="E39" s="30">
        <v>136045</v>
      </c>
      <c r="F39" s="65" t="s">
        <v>120</v>
      </c>
    </row>
    <row r="40" spans="1:6" ht="15.75">
      <c r="A40" s="33" t="s">
        <v>17</v>
      </c>
      <c r="B40" s="40">
        <v>0</v>
      </c>
      <c r="C40" s="40">
        <v>0</v>
      </c>
      <c r="D40" s="40">
        <v>0.8</v>
      </c>
      <c r="E40" s="40">
        <v>0.8</v>
      </c>
      <c r="F40" s="65" t="s">
        <v>46</v>
      </c>
    </row>
    <row r="41" spans="1:6" ht="15.75">
      <c r="A41" s="64" t="s">
        <v>14</v>
      </c>
      <c r="B41" s="37">
        <v>3.2340000000000001E-2</v>
      </c>
      <c r="C41" s="37">
        <v>0</v>
      </c>
      <c r="D41" s="37">
        <v>0.99872000000000005</v>
      </c>
      <c r="E41" s="37">
        <v>0.99872000000000005</v>
      </c>
      <c r="F41" s="65" t="s">
        <v>46</v>
      </c>
    </row>
    <row r="42" spans="1:6" ht="30">
      <c r="A42" s="36" t="s">
        <v>91</v>
      </c>
      <c r="B42" s="40">
        <v>0</v>
      </c>
      <c r="C42" s="40">
        <v>0</v>
      </c>
      <c r="D42" s="40">
        <f t="shared" ref="D42:E42" si="0">D38/D39</f>
        <v>0.98292476754015212</v>
      </c>
      <c r="E42" s="40">
        <f t="shared" si="0"/>
        <v>0.98292476754015212</v>
      </c>
      <c r="F42" s="65" t="s">
        <v>46</v>
      </c>
    </row>
    <row r="44" spans="1:6" ht="15" customHeight="1">
      <c r="C44" s="132" t="s">
        <v>47</v>
      </c>
      <c r="D44" s="132"/>
      <c r="E44" s="133">
        <f>E42</f>
        <v>0.98292476754015212</v>
      </c>
    </row>
    <row r="45" spans="1:6" ht="15" customHeight="1">
      <c r="C45" s="132"/>
      <c r="D45" s="132"/>
      <c r="E45" s="134"/>
    </row>
    <row r="47" spans="1:6" ht="15" customHeight="1">
      <c r="A47" s="116" t="s">
        <v>49</v>
      </c>
      <c r="B47" s="116"/>
      <c r="C47" s="116"/>
      <c r="D47" s="116" t="s">
        <v>50</v>
      </c>
      <c r="E47" s="116"/>
      <c r="F47" s="116"/>
    </row>
    <row r="48" spans="1:6">
      <c r="A48" s="116"/>
      <c r="B48" s="116"/>
      <c r="C48" s="116"/>
      <c r="D48" s="116"/>
      <c r="E48" s="116"/>
      <c r="F48" s="116"/>
    </row>
    <row r="49" spans="1:7" ht="15" customHeight="1">
      <c r="A49" s="210" t="s">
        <v>132</v>
      </c>
      <c r="B49" s="211"/>
      <c r="C49" s="211"/>
      <c r="D49" s="210" t="s">
        <v>133</v>
      </c>
      <c r="E49" s="211"/>
      <c r="F49" s="211"/>
    </row>
    <row r="50" spans="1:7">
      <c r="A50" s="211"/>
      <c r="B50" s="211"/>
      <c r="C50" s="211"/>
      <c r="D50" s="211"/>
      <c r="E50" s="211"/>
      <c r="F50" s="211"/>
    </row>
    <row r="51" spans="1:7">
      <c r="A51" s="211"/>
      <c r="B51" s="211"/>
      <c r="C51" s="211"/>
      <c r="D51" s="211"/>
      <c r="E51" s="211"/>
      <c r="F51" s="211"/>
    </row>
    <row r="52" spans="1:7">
      <c r="A52" s="127"/>
      <c r="B52" s="127"/>
      <c r="C52" s="127"/>
      <c r="D52" s="127"/>
      <c r="E52" s="127"/>
      <c r="F52" s="127"/>
    </row>
    <row r="53" spans="1:7">
      <c r="A53" s="115" t="s">
        <v>53</v>
      </c>
      <c r="B53" s="162"/>
      <c r="C53" s="162"/>
    </row>
    <row r="54" spans="1:7">
      <c r="A54" s="115"/>
      <c r="B54" s="162"/>
      <c r="C54" s="162"/>
    </row>
    <row r="55" spans="1:7">
      <c r="A55" s="115"/>
      <c r="B55" s="162"/>
      <c r="C55" s="162"/>
    </row>
    <row r="56" spans="1:7">
      <c r="A56" s="115"/>
      <c r="B56" s="162"/>
      <c r="C56" s="162"/>
    </row>
    <row r="57" spans="1:7">
      <c r="A57" s="115"/>
      <c r="B57" s="162"/>
      <c r="C57" s="162"/>
    </row>
    <row r="58" spans="1:7">
      <c r="A58" s="115"/>
      <c r="B58" s="162"/>
      <c r="C58" s="162"/>
    </row>
    <row r="59" spans="1:7" ht="21">
      <c r="A59" s="157"/>
      <c r="B59" s="157"/>
      <c r="C59" s="157"/>
      <c r="D59" s="157"/>
      <c r="E59" s="157"/>
      <c r="F59" s="157"/>
      <c r="G59" s="1"/>
    </row>
  </sheetData>
  <mergeCells count="55">
    <mergeCell ref="A1:F1"/>
    <mergeCell ref="A2:F2"/>
    <mergeCell ref="A4:B5"/>
    <mergeCell ref="C4:C5"/>
    <mergeCell ref="E4:E5"/>
    <mergeCell ref="F4:F5"/>
    <mergeCell ref="A7:B8"/>
    <mergeCell ref="C7:F8"/>
    <mergeCell ref="A10:B11"/>
    <mergeCell ref="C10:D11"/>
    <mergeCell ref="E10:E11"/>
    <mergeCell ref="F10:F11"/>
    <mergeCell ref="A12:B12"/>
    <mergeCell ref="C12:D12"/>
    <mergeCell ref="A14:B20"/>
    <mergeCell ref="C14:D15"/>
    <mergeCell ref="E14:F15"/>
    <mergeCell ref="C16:D16"/>
    <mergeCell ref="E16:F16"/>
    <mergeCell ref="C18:D19"/>
    <mergeCell ref="E18:F19"/>
    <mergeCell ref="C20:D20"/>
    <mergeCell ref="E20:F20"/>
    <mergeCell ref="A22:F22"/>
    <mergeCell ref="A23:B23"/>
    <mergeCell ref="C23:F23"/>
    <mergeCell ref="A24:B24"/>
    <mergeCell ref="C24:F24"/>
    <mergeCell ref="A34:F34"/>
    <mergeCell ref="A25:B25"/>
    <mergeCell ref="C25:F25"/>
    <mergeCell ref="A26:B26"/>
    <mergeCell ref="C26:F26"/>
    <mergeCell ref="A27:B27"/>
    <mergeCell ref="C27:F27"/>
    <mergeCell ref="A28:B28"/>
    <mergeCell ref="C28:F28"/>
    <mergeCell ref="A30:F30"/>
    <mergeCell ref="B31:F31"/>
    <mergeCell ref="B32:F32"/>
    <mergeCell ref="A35:F35"/>
    <mergeCell ref="A36:A37"/>
    <mergeCell ref="B36:E36"/>
    <mergeCell ref="F36:F37"/>
    <mergeCell ref="C44:D45"/>
    <mergeCell ref="E44:E45"/>
    <mergeCell ref="A59:F59"/>
    <mergeCell ref="A53:A58"/>
    <mergeCell ref="B53:C58"/>
    <mergeCell ref="A47:C48"/>
    <mergeCell ref="D47:F48"/>
    <mergeCell ref="A49:C51"/>
    <mergeCell ref="D49:F51"/>
    <mergeCell ref="A52:C52"/>
    <mergeCell ref="D52:F5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R55"/>
  <sheetViews>
    <sheetView workbookViewId="0">
      <selection activeCell="A3" sqref="A3:F116"/>
    </sheetView>
  </sheetViews>
  <sheetFormatPr baseColWidth="10" defaultRowHeight="15"/>
  <cols>
    <col min="1" max="2" width="20.7109375" customWidth="1"/>
    <col min="3" max="3" width="21.85546875" customWidth="1"/>
    <col min="4" max="6" width="20.7109375" customWidth="1"/>
  </cols>
  <sheetData>
    <row r="1" spans="1:6" ht="21">
      <c r="A1" s="104" t="s">
        <v>0</v>
      </c>
      <c r="B1" s="104"/>
      <c r="C1" s="104"/>
      <c r="D1" s="104"/>
      <c r="E1" s="104"/>
      <c r="F1" s="104"/>
    </row>
    <row r="2" spans="1:6" ht="18.75">
      <c r="A2" s="105" t="s">
        <v>1</v>
      </c>
      <c r="B2" s="105"/>
      <c r="C2" s="105"/>
      <c r="D2" s="105"/>
      <c r="E2" s="105"/>
      <c r="F2" s="105"/>
    </row>
    <row r="3" spans="1:6" ht="18.75" customHeight="1">
      <c r="A3" s="106" t="s">
        <v>75</v>
      </c>
      <c r="B3" s="106"/>
      <c r="C3" s="106"/>
      <c r="D3" s="106"/>
      <c r="E3" s="106"/>
      <c r="F3" s="106"/>
    </row>
    <row r="4" spans="1:6">
      <c r="A4" s="2"/>
      <c r="B4" s="2"/>
      <c r="C4" s="2"/>
      <c r="D4" s="2"/>
      <c r="E4" s="2"/>
      <c r="F4" s="2"/>
    </row>
    <row r="5" spans="1:6" ht="15" customHeight="1">
      <c r="A5" s="100" t="s">
        <v>3</v>
      </c>
      <c r="B5" s="100"/>
      <c r="C5" s="99" t="s">
        <v>164</v>
      </c>
      <c r="D5" s="2"/>
      <c r="E5" s="107" t="s">
        <v>4</v>
      </c>
      <c r="F5" s="108">
        <v>43740</v>
      </c>
    </row>
    <row r="6" spans="1:6" ht="15" customHeight="1">
      <c r="A6" s="100"/>
      <c r="B6" s="100"/>
      <c r="C6" s="99"/>
      <c r="D6" s="2"/>
      <c r="E6" s="107"/>
      <c r="F6" s="109"/>
    </row>
    <row r="7" spans="1:6">
      <c r="A7" s="2"/>
      <c r="B7" s="2"/>
      <c r="C7" s="2"/>
      <c r="D7" s="2"/>
      <c r="E7" s="2"/>
      <c r="F7" s="2"/>
    </row>
    <row r="8" spans="1:6" ht="15" customHeight="1">
      <c r="A8" s="100" t="s">
        <v>5</v>
      </c>
      <c r="B8" s="100"/>
      <c r="C8" s="101" t="s">
        <v>6</v>
      </c>
      <c r="D8" s="102"/>
      <c r="E8" s="102"/>
      <c r="F8" s="102"/>
    </row>
    <row r="9" spans="1:6" ht="15" customHeight="1">
      <c r="A9" s="100"/>
      <c r="B9" s="100"/>
      <c r="C9" s="102"/>
      <c r="D9" s="102"/>
      <c r="E9" s="102"/>
      <c r="F9" s="102"/>
    </row>
    <row r="10" spans="1:6">
      <c r="A10" s="2"/>
      <c r="B10" s="2"/>
      <c r="C10" s="2"/>
      <c r="D10" s="2"/>
      <c r="E10" s="2"/>
      <c r="F10" s="2"/>
    </row>
    <row r="11" spans="1:6" ht="15" customHeight="1">
      <c r="A11" s="96" t="s">
        <v>7</v>
      </c>
      <c r="B11" s="96"/>
      <c r="C11" s="96" t="s">
        <v>8</v>
      </c>
      <c r="D11" s="96"/>
      <c r="E11" s="96" t="s">
        <v>9</v>
      </c>
      <c r="F11" s="78" t="s">
        <v>10</v>
      </c>
    </row>
    <row r="12" spans="1:6" ht="15" customHeight="1">
      <c r="A12" s="96"/>
      <c r="B12" s="96"/>
      <c r="C12" s="96"/>
      <c r="D12" s="96"/>
      <c r="E12" s="96"/>
      <c r="F12" s="103"/>
    </row>
    <row r="13" spans="1:6" ht="30" customHeight="1">
      <c r="A13" s="94" t="s">
        <v>76</v>
      </c>
      <c r="B13" s="94"/>
      <c r="C13" s="94" t="s">
        <v>56</v>
      </c>
      <c r="D13" s="94"/>
      <c r="E13" s="18">
        <v>0.11032</v>
      </c>
      <c r="F13" s="18">
        <v>0.10290000000000001</v>
      </c>
    </row>
    <row r="14" spans="1:6">
      <c r="A14" s="5"/>
      <c r="B14" s="5"/>
      <c r="C14" s="5"/>
      <c r="D14" s="5"/>
      <c r="E14" s="6"/>
      <c r="F14" s="7"/>
    </row>
    <row r="15" spans="1:6" ht="15" customHeight="1">
      <c r="A15" s="80" t="s">
        <v>13</v>
      </c>
      <c r="B15" s="80"/>
      <c r="C15" s="95" t="s">
        <v>14</v>
      </c>
      <c r="D15" s="96"/>
      <c r="E15" s="96" t="s">
        <v>15</v>
      </c>
      <c r="F15" s="96"/>
    </row>
    <row r="16" spans="1:6" ht="15" customHeight="1">
      <c r="A16" s="80"/>
      <c r="B16" s="80"/>
      <c r="C16" s="95"/>
      <c r="D16" s="96"/>
      <c r="E16" s="96"/>
      <c r="F16" s="96"/>
    </row>
    <row r="17" spans="1:44" ht="15" customHeight="1">
      <c r="A17" s="80"/>
      <c r="B17" s="80"/>
      <c r="C17" s="97">
        <v>126942</v>
      </c>
      <c r="D17" s="98"/>
      <c r="E17" s="99" t="s">
        <v>165</v>
      </c>
      <c r="F17" s="99"/>
    </row>
    <row r="18" spans="1:44" ht="15" customHeight="1">
      <c r="A18" s="80"/>
      <c r="B18" s="80"/>
      <c r="C18" s="5"/>
      <c r="D18" s="5"/>
      <c r="E18" s="6"/>
      <c r="F18" s="7"/>
    </row>
    <row r="19" spans="1:44" ht="15" customHeight="1">
      <c r="A19" s="80"/>
      <c r="B19" s="80"/>
      <c r="C19" s="95" t="s">
        <v>17</v>
      </c>
      <c r="D19" s="96"/>
      <c r="E19" s="96" t="s">
        <v>15</v>
      </c>
      <c r="F19" s="96"/>
    </row>
    <row r="20" spans="1:44" ht="15" customHeight="1">
      <c r="A20" s="80"/>
      <c r="B20" s="80"/>
      <c r="C20" s="95"/>
      <c r="D20" s="96"/>
      <c r="E20" s="96"/>
      <c r="F20" s="96"/>
    </row>
    <row r="21" spans="1:44" ht="15" customHeight="1">
      <c r="A21" s="80"/>
      <c r="B21" s="80"/>
      <c r="C21" s="97">
        <v>140000</v>
      </c>
      <c r="D21" s="98"/>
      <c r="E21" s="99" t="s">
        <v>165</v>
      </c>
      <c r="F21" s="99"/>
    </row>
    <row r="22" spans="1:44" ht="15" customHeight="1">
      <c r="A22" s="2"/>
      <c r="B22" s="2"/>
      <c r="C22" s="2"/>
      <c r="D22" s="2"/>
      <c r="E22" s="2"/>
      <c r="F22" s="2"/>
    </row>
    <row r="23" spans="1:44" ht="15" customHeight="1">
      <c r="A23" s="83" t="s">
        <v>18</v>
      </c>
      <c r="B23" s="83"/>
      <c r="C23" s="83"/>
      <c r="D23" s="83"/>
      <c r="E23" s="83"/>
      <c r="F23" s="83"/>
    </row>
    <row r="24" spans="1:44" ht="108" customHeight="1">
      <c r="A24" s="84" t="s">
        <v>19</v>
      </c>
      <c r="B24" s="84"/>
      <c r="C24" s="90" t="s">
        <v>77</v>
      </c>
      <c r="D24" s="91"/>
      <c r="E24" s="91"/>
      <c r="F24" s="92"/>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customHeight="1">
      <c r="A25" s="84" t="s">
        <v>21</v>
      </c>
      <c r="B25" s="84"/>
      <c r="C25" s="93" t="s">
        <v>59</v>
      </c>
      <c r="D25" s="93"/>
      <c r="E25" s="93"/>
      <c r="F25" s="93"/>
    </row>
    <row r="26" spans="1:44" ht="15" customHeight="1">
      <c r="A26" s="84" t="s">
        <v>23</v>
      </c>
      <c r="B26" s="84"/>
      <c r="C26" s="85" t="s">
        <v>24</v>
      </c>
      <c r="D26" s="85"/>
      <c r="E26" s="85"/>
      <c r="F26" s="85"/>
    </row>
    <row r="27" spans="1:44" ht="15" customHeight="1">
      <c r="A27" s="84" t="s">
        <v>25</v>
      </c>
      <c r="B27" s="84"/>
      <c r="C27" s="85" t="s">
        <v>26</v>
      </c>
      <c r="D27" s="85"/>
      <c r="E27" s="85"/>
      <c r="F27" s="85"/>
    </row>
    <row r="28" spans="1:44" ht="15" customHeight="1">
      <c r="A28" s="86" t="s">
        <v>27</v>
      </c>
      <c r="B28" s="87"/>
      <c r="C28" s="85" t="s">
        <v>61</v>
      </c>
      <c r="D28" s="85"/>
      <c r="E28" s="85"/>
      <c r="F28" s="85"/>
    </row>
    <row r="29" spans="1:44" ht="15" customHeight="1">
      <c r="A29" s="84" t="s">
        <v>29</v>
      </c>
      <c r="B29" s="84"/>
      <c r="C29" s="85" t="s">
        <v>30</v>
      </c>
      <c r="D29" s="85"/>
      <c r="E29" s="85"/>
      <c r="F29" s="85"/>
    </row>
    <row r="30" spans="1:44" ht="15" customHeight="1">
      <c r="A30" s="9"/>
      <c r="B30" s="9"/>
      <c r="C30" s="5"/>
      <c r="D30" s="5"/>
      <c r="E30" s="5"/>
      <c r="F30" s="5"/>
    </row>
    <row r="31" spans="1:44" ht="15" customHeight="1">
      <c r="A31" s="88" t="s">
        <v>31</v>
      </c>
      <c r="B31" s="88"/>
      <c r="C31" s="88"/>
      <c r="D31" s="88"/>
      <c r="E31" s="88"/>
      <c r="F31" s="88"/>
    </row>
    <row r="32" spans="1:44" ht="15" customHeight="1">
      <c r="A32" s="47" t="s">
        <v>32</v>
      </c>
      <c r="B32" s="89" t="s">
        <v>78</v>
      </c>
      <c r="C32" s="89"/>
      <c r="D32" s="89"/>
      <c r="E32" s="89"/>
      <c r="F32" s="89"/>
    </row>
    <row r="33" spans="1:6" ht="15.75" customHeight="1">
      <c r="A33" s="47" t="s">
        <v>34</v>
      </c>
      <c r="B33" s="89" t="s">
        <v>79</v>
      </c>
      <c r="C33" s="89"/>
      <c r="D33" s="89"/>
      <c r="E33" s="89"/>
      <c r="F33" s="89"/>
    </row>
    <row r="34" spans="1:6">
      <c r="A34" s="2"/>
      <c r="B34" s="2"/>
      <c r="C34" s="2"/>
      <c r="D34" s="2"/>
      <c r="E34" s="2"/>
      <c r="F34" s="2"/>
    </row>
    <row r="35" spans="1:6" ht="15.75">
      <c r="A35" s="83" t="s">
        <v>36</v>
      </c>
      <c r="B35" s="83"/>
      <c r="C35" s="83"/>
      <c r="D35" s="83"/>
      <c r="E35" s="83"/>
      <c r="F35" s="83"/>
    </row>
    <row r="36" spans="1:6" ht="15.75">
      <c r="A36" s="76" t="s">
        <v>166</v>
      </c>
      <c r="B36" s="76"/>
      <c r="C36" s="76"/>
      <c r="D36" s="76"/>
      <c r="E36" s="76"/>
      <c r="F36" s="76"/>
    </row>
    <row r="37" spans="1:6" ht="15.75">
      <c r="A37" s="77" t="s">
        <v>37</v>
      </c>
      <c r="B37" s="77" t="s">
        <v>38</v>
      </c>
      <c r="C37" s="77"/>
      <c r="D37" s="77"/>
      <c r="E37" s="77"/>
      <c r="F37" s="78" t="s">
        <v>39</v>
      </c>
    </row>
    <row r="38" spans="1:6" ht="15.75">
      <c r="A38" s="77"/>
      <c r="B38" s="46" t="s">
        <v>167</v>
      </c>
      <c r="C38" s="46" t="s">
        <v>168</v>
      </c>
      <c r="D38" s="46" t="s">
        <v>169</v>
      </c>
      <c r="E38" s="49" t="s">
        <v>40</v>
      </c>
      <c r="F38" s="79"/>
    </row>
    <row r="39" spans="1:6" ht="15.75">
      <c r="A39" s="10" t="s">
        <v>41</v>
      </c>
      <c r="B39" s="11">
        <v>12301</v>
      </c>
      <c r="C39" s="11">
        <v>2737</v>
      </c>
      <c r="D39" s="12">
        <v>7935</v>
      </c>
      <c r="E39" s="11">
        <f>SUM(B39:D39)</f>
        <v>22973</v>
      </c>
      <c r="F39" s="3" t="s">
        <v>80</v>
      </c>
    </row>
    <row r="40" spans="1:6" ht="15.75">
      <c r="A40" s="10" t="s">
        <v>43</v>
      </c>
      <c r="B40" s="44">
        <v>11927</v>
      </c>
      <c r="C40" s="44">
        <v>2124</v>
      </c>
      <c r="D40" s="44">
        <v>12920</v>
      </c>
      <c r="E40" s="11">
        <f>SUM(B40:D40)</f>
        <v>26971</v>
      </c>
      <c r="F40" s="3" t="s">
        <v>80</v>
      </c>
    </row>
    <row r="41" spans="1:6" ht="31.5">
      <c r="A41" s="19" t="s">
        <v>17</v>
      </c>
      <c r="B41" s="20">
        <v>12600</v>
      </c>
      <c r="C41" s="20">
        <v>2553</v>
      </c>
      <c r="D41" s="20">
        <v>12848</v>
      </c>
      <c r="E41" s="11">
        <f>SUM(B41:D41)</f>
        <v>28001</v>
      </c>
      <c r="F41" s="3" t="s">
        <v>80</v>
      </c>
    </row>
    <row r="42" spans="1:6" ht="15.75">
      <c r="A42" s="48" t="s">
        <v>14</v>
      </c>
      <c r="B42" s="44">
        <v>11927</v>
      </c>
      <c r="C42" s="44">
        <v>2124</v>
      </c>
      <c r="D42" s="44">
        <v>12920</v>
      </c>
      <c r="E42" s="11">
        <f>SUM(B42:D42)</f>
        <v>26971</v>
      </c>
      <c r="F42" s="3" t="s">
        <v>80</v>
      </c>
    </row>
    <row r="43" spans="1:6" ht="30">
      <c r="A43" s="15" t="s">
        <v>45</v>
      </c>
      <c r="B43" s="16">
        <f>((B39-B40)/B40)*100</f>
        <v>3.135742433134904</v>
      </c>
      <c r="C43" s="16">
        <f t="shared" ref="C43" si="0">((C39-C40)/C40)*100</f>
        <v>28.86064030131827</v>
      </c>
      <c r="D43" s="16">
        <f>((D39-D40)/D40)*100</f>
        <v>-38.583591331269353</v>
      </c>
      <c r="E43" s="16">
        <f>((E39-E40)/E40)*100</f>
        <v>-14.82332876052056</v>
      </c>
      <c r="F43" s="3" t="s">
        <v>46</v>
      </c>
    </row>
    <row r="44" spans="1:6">
      <c r="A44" s="2"/>
      <c r="B44" s="2"/>
      <c r="C44" s="2"/>
      <c r="D44" s="2"/>
      <c r="E44" s="2"/>
      <c r="F44" s="2"/>
    </row>
    <row r="45" spans="1:6" ht="15" customHeight="1">
      <c r="A45" s="2"/>
      <c r="B45" s="2"/>
      <c r="C45" s="80" t="s">
        <v>47</v>
      </c>
      <c r="D45" s="80"/>
      <c r="E45" s="81">
        <v>-9.2480000000000007E-2</v>
      </c>
      <c r="F45" s="2"/>
    </row>
    <row r="46" spans="1:6" ht="15" customHeight="1">
      <c r="A46" s="2"/>
      <c r="B46" s="2"/>
      <c r="C46" s="80"/>
      <c r="D46" s="80"/>
      <c r="E46" s="82"/>
      <c r="F46" s="2"/>
    </row>
    <row r="47" spans="1:6">
      <c r="A47" s="2"/>
      <c r="B47" s="2"/>
      <c r="C47" s="2"/>
      <c r="D47" s="2"/>
      <c r="E47" s="2"/>
      <c r="F47" s="2"/>
    </row>
    <row r="48" spans="1:6" ht="15" customHeight="1">
      <c r="A48" s="72" t="s">
        <v>49</v>
      </c>
      <c r="B48" s="72"/>
      <c r="C48" s="72"/>
      <c r="D48" s="72" t="s">
        <v>50</v>
      </c>
      <c r="E48" s="72"/>
      <c r="F48" s="72"/>
    </row>
    <row r="49" spans="1:6">
      <c r="A49" s="72"/>
      <c r="B49" s="72"/>
      <c r="C49" s="72"/>
      <c r="D49" s="72"/>
      <c r="E49" s="72"/>
      <c r="F49" s="72"/>
    </row>
    <row r="50" spans="1:6" ht="15" customHeight="1">
      <c r="A50" s="73" t="s">
        <v>51</v>
      </c>
      <c r="B50" s="73"/>
      <c r="C50" s="73"/>
      <c r="D50" s="74" t="s">
        <v>81</v>
      </c>
      <c r="E50" s="74"/>
      <c r="F50" s="74"/>
    </row>
    <row r="51" spans="1:6">
      <c r="A51" s="73"/>
      <c r="B51" s="73"/>
      <c r="C51" s="73"/>
      <c r="D51" s="74"/>
      <c r="E51" s="74"/>
      <c r="F51" s="74"/>
    </row>
    <row r="52" spans="1:6">
      <c r="A52" s="73"/>
      <c r="B52" s="73"/>
      <c r="C52" s="73"/>
      <c r="D52" s="74"/>
      <c r="E52" s="74"/>
      <c r="F52" s="74"/>
    </row>
    <row r="53" spans="1:6">
      <c r="A53" s="75"/>
      <c r="B53" s="75"/>
      <c r="C53" s="75"/>
      <c r="D53" s="75"/>
      <c r="E53" s="75"/>
      <c r="F53" s="75"/>
    </row>
    <row r="54" spans="1:6">
      <c r="A54" s="71" t="s">
        <v>53</v>
      </c>
      <c r="B54" s="71"/>
      <c r="C54" s="71"/>
      <c r="D54" s="2"/>
      <c r="E54" s="2"/>
      <c r="F54" s="2"/>
    </row>
    <row r="55" spans="1:6">
      <c r="A55" s="71"/>
      <c r="B55" s="71"/>
      <c r="C55" s="71"/>
      <c r="D55" s="2"/>
      <c r="E55" s="2"/>
      <c r="F55" s="2"/>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G55"/>
  <sheetViews>
    <sheetView workbookViewId="0">
      <selection activeCell="A3" sqref="A3:F55"/>
    </sheetView>
  </sheetViews>
  <sheetFormatPr baseColWidth="10" defaultRowHeight="15"/>
  <cols>
    <col min="1" max="2" width="20.7109375" customWidth="1"/>
    <col min="3" max="3" width="22" customWidth="1"/>
    <col min="4" max="6" width="20.7109375" customWidth="1"/>
  </cols>
  <sheetData>
    <row r="1" spans="1:7" ht="21">
      <c r="A1" s="104" t="s">
        <v>0</v>
      </c>
      <c r="B1" s="104"/>
      <c r="C1" s="104"/>
      <c r="D1" s="104"/>
      <c r="E1" s="104"/>
      <c r="F1" s="104"/>
      <c r="G1" s="1"/>
    </row>
    <row r="2" spans="1:7" ht="21">
      <c r="A2" s="105" t="s">
        <v>1</v>
      </c>
      <c r="B2" s="105"/>
      <c r="C2" s="105"/>
      <c r="D2" s="105"/>
      <c r="E2" s="105"/>
      <c r="F2" s="105"/>
      <c r="G2" s="1"/>
    </row>
    <row r="3" spans="1:7" ht="39" customHeight="1">
      <c r="A3" s="106" t="s">
        <v>67</v>
      </c>
      <c r="B3" s="106"/>
      <c r="C3" s="106"/>
      <c r="D3" s="106"/>
      <c r="E3" s="106"/>
      <c r="F3" s="106"/>
    </row>
    <row r="4" spans="1:7">
      <c r="A4" s="2"/>
      <c r="B4" s="2"/>
      <c r="C4" s="2"/>
      <c r="D4" s="2"/>
      <c r="E4" s="2"/>
      <c r="F4" s="2"/>
    </row>
    <row r="5" spans="1:7">
      <c r="A5" s="100" t="s">
        <v>3</v>
      </c>
      <c r="B5" s="100"/>
      <c r="C5" s="99" t="s">
        <v>164</v>
      </c>
      <c r="D5" s="2"/>
      <c r="E5" s="107" t="s">
        <v>4</v>
      </c>
      <c r="F5" s="108">
        <v>43740</v>
      </c>
    </row>
    <row r="6" spans="1:7">
      <c r="A6" s="100"/>
      <c r="B6" s="100"/>
      <c r="C6" s="99"/>
      <c r="D6" s="2"/>
      <c r="E6" s="107"/>
      <c r="F6" s="109"/>
    </row>
    <row r="7" spans="1:7">
      <c r="A7" s="2"/>
      <c r="B7" s="2"/>
      <c r="C7" s="2"/>
      <c r="D7" s="2"/>
      <c r="E7" s="2"/>
      <c r="F7" s="2"/>
    </row>
    <row r="8" spans="1:7">
      <c r="A8" s="100" t="s">
        <v>5</v>
      </c>
      <c r="B8" s="100"/>
      <c r="C8" s="101" t="s">
        <v>6</v>
      </c>
      <c r="D8" s="102"/>
      <c r="E8" s="102"/>
      <c r="F8" s="102"/>
    </row>
    <row r="9" spans="1:7">
      <c r="A9" s="100"/>
      <c r="B9" s="100"/>
      <c r="C9" s="102"/>
      <c r="D9" s="102"/>
      <c r="E9" s="102"/>
      <c r="F9" s="102"/>
    </row>
    <row r="10" spans="1:7">
      <c r="A10" s="2"/>
      <c r="B10" s="2"/>
      <c r="C10" s="2"/>
      <c r="D10" s="2"/>
      <c r="E10" s="2"/>
      <c r="F10" s="2"/>
    </row>
    <row r="11" spans="1:7" ht="15" customHeight="1">
      <c r="A11" s="96" t="s">
        <v>7</v>
      </c>
      <c r="B11" s="96"/>
      <c r="C11" s="96" t="s">
        <v>8</v>
      </c>
      <c r="D11" s="96"/>
      <c r="E11" s="96" t="s">
        <v>9</v>
      </c>
      <c r="F11" s="78" t="s">
        <v>10</v>
      </c>
    </row>
    <row r="12" spans="1:7">
      <c r="A12" s="96"/>
      <c r="B12" s="96"/>
      <c r="C12" s="96"/>
      <c r="D12" s="96"/>
      <c r="E12" s="96"/>
      <c r="F12" s="103"/>
    </row>
    <row r="13" spans="1:7" ht="48" customHeight="1">
      <c r="A13" s="94" t="s">
        <v>68</v>
      </c>
      <c r="B13" s="94"/>
      <c r="C13" s="94" t="s">
        <v>56</v>
      </c>
      <c r="D13" s="94"/>
      <c r="E13" s="18">
        <v>8.3299999999999999E-2</v>
      </c>
      <c r="F13" s="18">
        <v>2.5600000000000001E-2</v>
      </c>
    </row>
    <row r="14" spans="1:7" ht="15" customHeight="1">
      <c r="A14" s="5"/>
      <c r="B14" s="5"/>
      <c r="C14" s="5"/>
      <c r="D14" s="5"/>
      <c r="E14" s="6"/>
      <c r="F14" s="7"/>
    </row>
    <row r="15" spans="1:7" ht="15" customHeight="1">
      <c r="A15" s="80" t="s">
        <v>13</v>
      </c>
      <c r="B15" s="80"/>
      <c r="C15" s="95" t="s">
        <v>14</v>
      </c>
      <c r="D15" s="96"/>
      <c r="E15" s="96" t="s">
        <v>15</v>
      </c>
      <c r="F15" s="96"/>
    </row>
    <row r="16" spans="1:7" ht="15" customHeight="1">
      <c r="A16" s="80"/>
      <c r="B16" s="80"/>
      <c r="C16" s="95"/>
      <c r="D16" s="96"/>
      <c r="E16" s="96"/>
      <c r="F16" s="96"/>
    </row>
    <row r="17" spans="1:6" ht="15" customHeight="1">
      <c r="A17" s="80"/>
      <c r="B17" s="80"/>
      <c r="C17" s="112">
        <v>39</v>
      </c>
      <c r="D17" s="98"/>
      <c r="E17" s="99" t="s">
        <v>69</v>
      </c>
      <c r="F17" s="99"/>
    </row>
    <row r="18" spans="1:6" ht="15" customHeight="1">
      <c r="A18" s="80"/>
      <c r="B18" s="80"/>
      <c r="C18" s="5"/>
      <c r="D18" s="5"/>
      <c r="E18" s="6"/>
      <c r="F18" s="7"/>
    </row>
    <row r="19" spans="1:6" ht="15" customHeight="1">
      <c r="A19" s="80"/>
      <c r="B19" s="80"/>
      <c r="C19" s="95" t="s">
        <v>17</v>
      </c>
      <c r="D19" s="96"/>
      <c r="E19" s="96" t="s">
        <v>15</v>
      </c>
      <c r="F19" s="96"/>
    </row>
    <row r="20" spans="1:6" ht="15" customHeight="1">
      <c r="A20" s="80"/>
      <c r="B20" s="80"/>
      <c r="C20" s="95"/>
      <c r="D20" s="96"/>
      <c r="E20" s="96"/>
      <c r="F20" s="96"/>
    </row>
    <row r="21" spans="1:6" ht="15" customHeight="1">
      <c r="A21" s="80"/>
      <c r="B21" s="80"/>
      <c r="C21" s="113">
        <v>40</v>
      </c>
      <c r="D21" s="114"/>
      <c r="E21" s="99" t="s">
        <v>69</v>
      </c>
      <c r="F21" s="99"/>
    </row>
    <row r="22" spans="1:6">
      <c r="A22" s="2"/>
      <c r="B22" s="2"/>
      <c r="C22" s="2"/>
      <c r="D22" s="2"/>
      <c r="E22" s="2"/>
      <c r="F22" s="2"/>
    </row>
    <row r="23" spans="1:6" ht="15.75">
      <c r="A23" s="83" t="s">
        <v>18</v>
      </c>
      <c r="B23" s="83"/>
      <c r="C23" s="83"/>
      <c r="D23" s="83"/>
      <c r="E23" s="83"/>
      <c r="F23" s="83"/>
    </row>
    <row r="24" spans="1:6" ht="15.75" customHeight="1">
      <c r="A24" s="84" t="s">
        <v>19</v>
      </c>
      <c r="B24" s="84"/>
      <c r="C24" s="90" t="s">
        <v>70</v>
      </c>
      <c r="D24" s="91"/>
      <c r="E24" s="91"/>
      <c r="F24" s="92"/>
    </row>
    <row r="25" spans="1:6" ht="15.75">
      <c r="A25" s="84" t="s">
        <v>21</v>
      </c>
      <c r="B25" s="84"/>
      <c r="C25" s="93" t="s">
        <v>71</v>
      </c>
      <c r="D25" s="93"/>
      <c r="E25" s="93"/>
      <c r="F25" s="93"/>
    </row>
    <row r="26" spans="1:6" ht="15.75">
      <c r="A26" s="84" t="s">
        <v>23</v>
      </c>
      <c r="B26" s="84"/>
      <c r="C26" s="85" t="s">
        <v>24</v>
      </c>
      <c r="D26" s="85"/>
      <c r="E26" s="85"/>
      <c r="F26" s="85"/>
    </row>
    <row r="27" spans="1:6" ht="15.75">
      <c r="A27" s="84" t="s">
        <v>25</v>
      </c>
      <c r="B27" s="84"/>
      <c r="C27" s="85" t="s">
        <v>60</v>
      </c>
      <c r="D27" s="85"/>
      <c r="E27" s="85"/>
      <c r="F27" s="85"/>
    </row>
    <row r="28" spans="1:6" ht="15.75">
      <c r="A28" s="86" t="s">
        <v>27</v>
      </c>
      <c r="B28" s="87"/>
      <c r="C28" s="85" t="s">
        <v>61</v>
      </c>
      <c r="D28" s="85"/>
      <c r="E28" s="85"/>
      <c r="F28" s="85"/>
    </row>
    <row r="29" spans="1:6" ht="15.75">
      <c r="A29" s="84" t="s">
        <v>29</v>
      </c>
      <c r="B29" s="84"/>
      <c r="C29" s="85" t="s">
        <v>30</v>
      </c>
      <c r="D29" s="85"/>
      <c r="E29" s="85"/>
      <c r="F29" s="85"/>
    </row>
    <row r="30" spans="1:6">
      <c r="A30" s="9"/>
      <c r="B30" s="9"/>
      <c r="C30" s="5"/>
      <c r="D30" s="5"/>
      <c r="E30" s="5"/>
      <c r="F30" s="5"/>
    </row>
    <row r="31" spans="1:6">
      <c r="A31" s="88" t="s">
        <v>31</v>
      </c>
      <c r="B31" s="88"/>
      <c r="C31" s="88"/>
      <c r="D31" s="88"/>
      <c r="E31" s="88"/>
      <c r="F31" s="88"/>
    </row>
    <row r="32" spans="1:6" ht="15.75" customHeight="1">
      <c r="A32" s="47" t="s">
        <v>32</v>
      </c>
      <c r="B32" s="89" t="s">
        <v>72</v>
      </c>
      <c r="C32" s="89"/>
      <c r="D32" s="89"/>
      <c r="E32" s="89"/>
      <c r="F32" s="89"/>
    </row>
    <row r="33" spans="1:6" ht="15.75" customHeight="1">
      <c r="A33" s="47" t="s">
        <v>34</v>
      </c>
      <c r="B33" s="89" t="s">
        <v>73</v>
      </c>
      <c r="C33" s="89"/>
      <c r="D33" s="89"/>
      <c r="E33" s="89"/>
      <c r="F33" s="89"/>
    </row>
    <row r="34" spans="1:6">
      <c r="A34" s="2"/>
      <c r="B34" s="2"/>
      <c r="C34" s="2"/>
      <c r="D34" s="2"/>
      <c r="E34" s="2"/>
      <c r="F34" s="2"/>
    </row>
    <row r="35" spans="1:6" ht="15.75">
      <c r="A35" s="83" t="s">
        <v>36</v>
      </c>
      <c r="B35" s="83"/>
      <c r="C35" s="83"/>
      <c r="D35" s="83"/>
      <c r="E35" s="83"/>
      <c r="F35" s="83"/>
    </row>
    <row r="36" spans="1:6" ht="15.75">
      <c r="A36" s="76" t="s">
        <v>164</v>
      </c>
      <c r="B36" s="76"/>
      <c r="C36" s="76"/>
      <c r="D36" s="76"/>
      <c r="E36" s="76"/>
      <c r="F36" s="76"/>
    </row>
    <row r="37" spans="1:6" ht="15.75">
      <c r="A37" s="77" t="s">
        <v>37</v>
      </c>
      <c r="B37" s="77" t="s">
        <v>38</v>
      </c>
      <c r="C37" s="77"/>
      <c r="D37" s="77"/>
      <c r="E37" s="77"/>
      <c r="F37" s="78" t="s">
        <v>39</v>
      </c>
    </row>
    <row r="38" spans="1:6" ht="15.75">
      <c r="A38" s="77"/>
      <c r="B38" s="46" t="s">
        <v>167</v>
      </c>
      <c r="C38" s="46" t="s">
        <v>168</v>
      </c>
      <c r="D38" s="46" t="s">
        <v>169</v>
      </c>
      <c r="E38" s="49" t="s">
        <v>40</v>
      </c>
      <c r="F38" s="79"/>
    </row>
    <row r="39" spans="1:6" ht="15.75">
      <c r="A39" s="10" t="s">
        <v>41</v>
      </c>
      <c r="B39" s="44">
        <v>0</v>
      </c>
      <c r="C39" s="44">
        <v>0</v>
      </c>
      <c r="D39" s="60">
        <v>0</v>
      </c>
      <c r="E39" s="14">
        <f>SUM(B39:D39)</f>
        <v>0</v>
      </c>
      <c r="F39" s="3" t="s">
        <v>69</v>
      </c>
    </row>
    <row r="40" spans="1:6" ht="15.75">
      <c r="A40" s="10" t="s">
        <v>43</v>
      </c>
      <c r="B40" s="44">
        <v>0</v>
      </c>
      <c r="C40" s="44">
        <v>0</v>
      </c>
      <c r="D40" s="60">
        <v>4</v>
      </c>
      <c r="E40" s="14">
        <f>SUM(B40:D40)</f>
        <v>4</v>
      </c>
      <c r="F40" s="3" t="s">
        <v>69</v>
      </c>
    </row>
    <row r="41" spans="1:6" ht="31.5">
      <c r="A41" s="19" t="s">
        <v>17</v>
      </c>
      <c r="B41" s="13">
        <v>0</v>
      </c>
      <c r="C41" s="13">
        <v>0</v>
      </c>
      <c r="D41" s="13">
        <v>8</v>
      </c>
      <c r="E41" s="14">
        <f>SUM(B41:D41)</f>
        <v>8</v>
      </c>
      <c r="F41" s="3" t="s">
        <v>69</v>
      </c>
    </row>
    <row r="42" spans="1:6" ht="15.75">
      <c r="A42" s="48" t="s">
        <v>14</v>
      </c>
      <c r="B42" s="44">
        <v>8</v>
      </c>
      <c r="C42" s="44">
        <v>0</v>
      </c>
      <c r="D42" s="44">
        <v>0</v>
      </c>
      <c r="E42" s="14">
        <f>SUM(B42:D42)</f>
        <v>8</v>
      </c>
      <c r="F42" s="3" t="s">
        <v>69</v>
      </c>
    </row>
    <row r="43" spans="1:6" ht="30">
      <c r="A43" s="15" t="s">
        <v>45</v>
      </c>
      <c r="B43" s="16">
        <f>((B39-B40)/100)</f>
        <v>0</v>
      </c>
      <c r="C43" s="16">
        <f t="shared" ref="C43" si="0">((C39-C40)/100)</f>
        <v>0</v>
      </c>
      <c r="D43" s="16">
        <f>((D39-D40)/100)</f>
        <v>-0.04</v>
      </c>
      <c r="E43" s="16">
        <f>((E39-E40)/E40*100)</f>
        <v>-100</v>
      </c>
      <c r="F43" s="3" t="s">
        <v>74</v>
      </c>
    </row>
    <row r="44" spans="1:6">
      <c r="A44" s="2"/>
      <c r="B44" s="2"/>
      <c r="C44" s="2"/>
      <c r="D44" s="2"/>
      <c r="E44" s="2"/>
      <c r="F44" s="2"/>
    </row>
    <row r="45" spans="1:6" ht="15" customHeight="1">
      <c r="A45" s="2"/>
      <c r="B45" s="2"/>
      <c r="C45" s="80" t="s">
        <v>47</v>
      </c>
      <c r="D45" s="80"/>
      <c r="E45" s="110">
        <v>0</v>
      </c>
      <c r="F45" s="111"/>
    </row>
    <row r="46" spans="1:6" ht="15" customHeight="1">
      <c r="A46" s="2"/>
      <c r="B46" s="2"/>
      <c r="C46" s="80"/>
      <c r="D46" s="80"/>
      <c r="E46" s="110"/>
      <c r="F46" s="111"/>
    </row>
    <row r="47" spans="1:6">
      <c r="A47" s="2"/>
      <c r="B47" s="2"/>
      <c r="C47" s="2"/>
      <c r="D47" s="2"/>
      <c r="E47" s="2"/>
      <c r="F47" s="2"/>
    </row>
    <row r="48" spans="1:6" ht="15" customHeight="1">
      <c r="A48" s="72" t="s">
        <v>49</v>
      </c>
      <c r="B48" s="72"/>
      <c r="C48" s="72"/>
      <c r="D48" s="72" t="s">
        <v>50</v>
      </c>
      <c r="E48" s="72"/>
      <c r="F48" s="72"/>
    </row>
    <row r="49" spans="1:6">
      <c r="A49" s="72"/>
      <c r="B49" s="72"/>
      <c r="C49" s="72"/>
      <c r="D49" s="72"/>
      <c r="E49" s="72"/>
      <c r="F49" s="72"/>
    </row>
    <row r="50" spans="1:6" ht="15" customHeight="1">
      <c r="A50" s="73" t="s">
        <v>51</v>
      </c>
      <c r="B50" s="73"/>
      <c r="C50" s="73"/>
      <c r="D50" s="74" t="s">
        <v>66</v>
      </c>
      <c r="E50" s="74"/>
      <c r="F50" s="74"/>
    </row>
    <row r="51" spans="1:6">
      <c r="A51" s="73"/>
      <c r="B51" s="73"/>
      <c r="C51" s="73"/>
      <c r="D51" s="74"/>
      <c r="E51" s="74"/>
      <c r="F51" s="74"/>
    </row>
    <row r="52" spans="1:6">
      <c r="A52" s="73"/>
      <c r="B52" s="73"/>
      <c r="C52" s="73"/>
      <c r="D52" s="74"/>
      <c r="E52" s="74"/>
      <c r="F52" s="74"/>
    </row>
    <row r="53" spans="1:6">
      <c r="A53" s="75"/>
      <c r="B53" s="75"/>
      <c r="C53" s="75"/>
      <c r="D53" s="75"/>
      <c r="E53" s="75"/>
      <c r="F53" s="75"/>
    </row>
    <row r="54" spans="1:6">
      <c r="A54" s="71" t="s">
        <v>53</v>
      </c>
      <c r="B54" s="71"/>
      <c r="C54" s="71"/>
      <c r="D54" s="2"/>
      <c r="E54" s="2"/>
      <c r="F54" s="2"/>
    </row>
    <row r="55" spans="1:6">
      <c r="A55" s="71"/>
      <c r="B55" s="71"/>
      <c r="C55" s="71"/>
      <c r="D55" s="2"/>
      <c r="E55" s="2"/>
      <c r="F55" s="2"/>
    </row>
  </sheetData>
  <mergeCells count="55">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F45:F46"/>
    <mergeCell ref="A54:C55"/>
    <mergeCell ref="A48:C49"/>
    <mergeCell ref="D48:F49"/>
    <mergeCell ref="A50:C52"/>
    <mergeCell ref="D50:F52"/>
    <mergeCell ref="A53:C53"/>
    <mergeCell ref="D53:F5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U117"/>
  <sheetViews>
    <sheetView workbookViewId="0">
      <selection activeCell="A3" sqref="A3:F51"/>
    </sheetView>
  </sheetViews>
  <sheetFormatPr baseColWidth="10" defaultRowHeight="15"/>
  <cols>
    <col min="1" max="2" width="20.7109375" customWidth="1"/>
    <col min="3" max="3" width="22.7109375" customWidth="1"/>
    <col min="4" max="6" width="20.7109375" customWidth="1"/>
  </cols>
  <sheetData>
    <row r="1" spans="1:7" ht="21">
      <c r="A1" s="104" t="s">
        <v>0</v>
      </c>
      <c r="B1" s="104"/>
      <c r="C1" s="104"/>
      <c r="D1" s="104"/>
      <c r="E1" s="104"/>
      <c r="F1" s="104"/>
      <c r="G1" s="1"/>
    </row>
    <row r="2" spans="1:7" ht="21">
      <c r="A2" s="105" t="s">
        <v>1</v>
      </c>
      <c r="B2" s="105"/>
      <c r="C2" s="105"/>
      <c r="D2" s="105"/>
      <c r="E2" s="105"/>
      <c r="F2" s="105"/>
      <c r="G2" s="1"/>
    </row>
    <row r="3" spans="1:7" ht="18.75" customHeight="1">
      <c r="A3" s="106" t="s">
        <v>54</v>
      </c>
      <c r="B3" s="106"/>
      <c r="C3" s="106"/>
      <c r="D3" s="106"/>
      <c r="E3" s="106"/>
      <c r="F3" s="106"/>
    </row>
    <row r="4" spans="1:7" ht="15" customHeight="1">
      <c r="A4" s="100" t="s">
        <v>3</v>
      </c>
      <c r="B4" s="100"/>
      <c r="C4" s="99" t="s">
        <v>164</v>
      </c>
      <c r="D4" s="2"/>
      <c r="E4" s="107" t="s">
        <v>4</v>
      </c>
      <c r="F4" s="108">
        <v>43740</v>
      </c>
    </row>
    <row r="5" spans="1:7" ht="15" customHeight="1">
      <c r="A5" s="100"/>
      <c r="B5" s="100"/>
      <c r="C5" s="99"/>
      <c r="D5" s="2"/>
      <c r="E5" s="107"/>
      <c r="F5" s="109"/>
    </row>
    <row r="6" spans="1:7">
      <c r="A6" s="2"/>
      <c r="B6" s="2"/>
      <c r="C6" s="2"/>
      <c r="D6" s="2"/>
      <c r="E6" s="2"/>
      <c r="F6" s="2"/>
    </row>
    <row r="7" spans="1:7" ht="15" customHeight="1">
      <c r="A7" s="100" t="s">
        <v>5</v>
      </c>
      <c r="B7" s="100"/>
      <c r="C7" s="101" t="s">
        <v>6</v>
      </c>
      <c r="D7" s="102"/>
      <c r="E7" s="102"/>
      <c r="F7" s="102"/>
    </row>
    <row r="8" spans="1:7" ht="15" customHeight="1">
      <c r="A8" s="100"/>
      <c r="B8" s="100"/>
      <c r="C8" s="102"/>
      <c r="D8" s="102"/>
      <c r="E8" s="102"/>
      <c r="F8" s="102"/>
    </row>
    <row r="9" spans="1:7">
      <c r="A9" s="2"/>
      <c r="B9" s="2"/>
      <c r="C9" s="2"/>
      <c r="D9" s="2"/>
      <c r="E9" s="2"/>
      <c r="F9" s="2"/>
    </row>
    <row r="10" spans="1:7" ht="15" customHeight="1">
      <c r="A10" s="96" t="s">
        <v>7</v>
      </c>
      <c r="B10" s="96"/>
      <c r="C10" s="96" t="s">
        <v>8</v>
      </c>
      <c r="D10" s="96"/>
      <c r="E10" s="96" t="s">
        <v>9</v>
      </c>
      <c r="F10" s="78" t="s">
        <v>10</v>
      </c>
    </row>
    <row r="11" spans="1:7" ht="15" customHeight="1">
      <c r="A11" s="96"/>
      <c r="B11" s="96"/>
      <c r="C11" s="96"/>
      <c r="D11" s="96"/>
      <c r="E11" s="96"/>
      <c r="F11" s="103"/>
    </row>
    <row r="12" spans="1:7" ht="30" customHeight="1">
      <c r="A12" s="94" t="s">
        <v>55</v>
      </c>
      <c r="B12" s="94"/>
      <c r="C12" s="94" t="s">
        <v>56</v>
      </c>
      <c r="D12" s="94"/>
      <c r="E12" s="18">
        <v>-0.1208</v>
      </c>
      <c r="F12" s="18">
        <v>0.30890000000000001</v>
      </c>
    </row>
    <row r="13" spans="1:7">
      <c r="A13" s="5"/>
      <c r="B13" s="5"/>
      <c r="C13" s="5"/>
      <c r="D13" s="5"/>
      <c r="E13" s="6"/>
      <c r="F13" s="7"/>
    </row>
    <row r="14" spans="1:7" ht="15" customHeight="1">
      <c r="A14" s="80" t="s">
        <v>13</v>
      </c>
      <c r="B14" s="80"/>
      <c r="C14" s="95" t="s">
        <v>14</v>
      </c>
      <c r="D14" s="96"/>
      <c r="E14" s="96" t="s">
        <v>15</v>
      </c>
      <c r="F14" s="96"/>
    </row>
    <row r="15" spans="1:7" ht="15" customHeight="1">
      <c r="A15" s="80"/>
      <c r="B15" s="80"/>
      <c r="C15" s="95"/>
      <c r="D15" s="96"/>
      <c r="E15" s="96"/>
      <c r="F15" s="96"/>
    </row>
    <row r="16" spans="1:7" ht="15" customHeight="1">
      <c r="A16" s="80"/>
      <c r="B16" s="80"/>
      <c r="C16" s="97">
        <v>764</v>
      </c>
      <c r="D16" s="98"/>
      <c r="E16" s="99" t="s">
        <v>57</v>
      </c>
      <c r="F16" s="99"/>
    </row>
    <row r="17" spans="1:47" ht="15" customHeight="1">
      <c r="A17" s="80"/>
      <c r="B17" s="80"/>
      <c r="C17" s="5"/>
      <c r="D17" s="5"/>
      <c r="E17" s="6"/>
      <c r="F17" s="7"/>
    </row>
    <row r="18" spans="1:47" ht="15" customHeight="1">
      <c r="A18" s="80"/>
      <c r="B18" s="80"/>
      <c r="C18" s="95" t="s">
        <v>17</v>
      </c>
      <c r="D18" s="96"/>
      <c r="E18" s="96" t="s">
        <v>15</v>
      </c>
      <c r="F18" s="96"/>
    </row>
    <row r="19" spans="1:47" ht="15" customHeight="1">
      <c r="A19" s="80"/>
      <c r="B19" s="80"/>
      <c r="C19" s="95"/>
      <c r="D19" s="96"/>
      <c r="E19" s="96"/>
      <c r="F19" s="96"/>
    </row>
    <row r="20" spans="1:47" ht="15" customHeight="1">
      <c r="A20" s="80"/>
      <c r="B20" s="80"/>
      <c r="C20" s="97">
        <v>1000</v>
      </c>
      <c r="D20" s="98"/>
      <c r="E20" s="99" t="s">
        <v>57</v>
      </c>
      <c r="F20" s="99"/>
    </row>
    <row r="21" spans="1:47" ht="15" customHeight="1">
      <c r="A21" s="2"/>
      <c r="B21" s="2"/>
      <c r="C21" s="2"/>
      <c r="D21" s="2"/>
      <c r="E21" s="2"/>
      <c r="F21" s="2"/>
    </row>
    <row r="22" spans="1:47" ht="15" customHeight="1">
      <c r="A22" s="83" t="s">
        <v>18</v>
      </c>
      <c r="B22" s="83"/>
      <c r="C22" s="83"/>
      <c r="D22" s="83"/>
      <c r="E22" s="83"/>
      <c r="F22" s="83"/>
    </row>
    <row r="23" spans="1:47" ht="87.75" customHeight="1">
      <c r="A23" s="84" t="s">
        <v>19</v>
      </c>
      <c r="B23" s="84"/>
      <c r="C23" s="90" t="s">
        <v>58</v>
      </c>
      <c r="D23" s="91"/>
      <c r="E23" s="91"/>
      <c r="F23" s="92"/>
      <c r="AP23" s="8"/>
      <c r="AQ23" s="8"/>
      <c r="AR23" s="8"/>
      <c r="AS23" s="8"/>
      <c r="AT23" s="8"/>
      <c r="AU23" s="8"/>
    </row>
    <row r="24" spans="1:47" ht="15" customHeight="1">
      <c r="A24" s="84" t="s">
        <v>21</v>
      </c>
      <c r="B24" s="84"/>
      <c r="C24" s="93" t="s">
        <v>59</v>
      </c>
      <c r="D24" s="93"/>
      <c r="E24" s="93"/>
      <c r="F24" s="93"/>
    </row>
    <row r="25" spans="1:47" ht="15" customHeight="1">
      <c r="A25" s="84" t="s">
        <v>23</v>
      </c>
      <c r="B25" s="84"/>
      <c r="C25" s="85" t="s">
        <v>24</v>
      </c>
      <c r="D25" s="85"/>
      <c r="E25" s="85"/>
      <c r="F25" s="85"/>
    </row>
    <row r="26" spans="1:47" ht="15" customHeight="1">
      <c r="A26" s="84" t="s">
        <v>25</v>
      </c>
      <c r="B26" s="84"/>
      <c r="C26" s="85" t="s">
        <v>60</v>
      </c>
      <c r="D26" s="85"/>
      <c r="E26" s="85"/>
      <c r="F26" s="85"/>
    </row>
    <row r="27" spans="1:47" ht="15" customHeight="1">
      <c r="A27" s="86" t="s">
        <v>27</v>
      </c>
      <c r="B27" s="87"/>
      <c r="C27" s="85" t="s">
        <v>61</v>
      </c>
      <c r="D27" s="85"/>
      <c r="E27" s="85"/>
      <c r="F27" s="85"/>
    </row>
    <row r="28" spans="1:47" ht="15" customHeight="1">
      <c r="A28" s="84" t="s">
        <v>29</v>
      </c>
      <c r="B28" s="84"/>
      <c r="C28" s="85" t="s">
        <v>30</v>
      </c>
      <c r="D28" s="85"/>
      <c r="E28" s="85"/>
      <c r="F28" s="85"/>
    </row>
    <row r="29" spans="1:47" ht="15" customHeight="1">
      <c r="A29" s="9"/>
      <c r="B29" s="9"/>
      <c r="C29" s="5"/>
      <c r="D29" s="5"/>
      <c r="E29" s="5"/>
      <c r="F29" s="5"/>
    </row>
    <row r="30" spans="1:47" ht="15" customHeight="1">
      <c r="A30" s="88" t="s">
        <v>31</v>
      </c>
      <c r="B30" s="88"/>
      <c r="C30" s="88"/>
      <c r="D30" s="88"/>
      <c r="E30" s="88"/>
      <c r="F30" s="88"/>
    </row>
    <row r="31" spans="1:47" ht="15" customHeight="1">
      <c r="A31" s="47" t="s">
        <v>32</v>
      </c>
      <c r="B31" s="89" t="s">
        <v>62</v>
      </c>
      <c r="C31" s="89"/>
      <c r="D31" s="89"/>
      <c r="E31" s="89"/>
      <c r="F31" s="89"/>
    </row>
    <row r="32" spans="1:47" ht="15" customHeight="1">
      <c r="A32" s="47" t="s">
        <v>34</v>
      </c>
      <c r="B32" s="89" t="s">
        <v>63</v>
      </c>
      <c r="C32" s="89"/>
      <c r="D32" s="89"/>
      <c r="E32" s="89"/>
      <c r="F32" s="89"/>
    </row>
    <row r="33" spans="1:9">
      <c r="A33" s="2"/>
      <c r="B33" s="2"/>
      <c r="C33" s="2"/>
      <c r="D33" s="2"/>
      <c r="E33" s="2"/>
      <c r="F33" s="2"/>
    </row>
    <row r="34" spans="1:9" ht="15.75">
      <c r="A34" s="83" t="s">
        <v>36</v>
      </c>
      <c r="B34" s="83"/>
      <c r="C34" s="83"/>
      <c r="D34" s="83"/>
      <c r="E34" s="83"/>
      <c r="F34" s="83"/>
    </row>
    <row r="35" spans="1:9" ht="15.75">
      <c r="A35" s="76" t="s">
        <v>164</v>
      </c>
      <c r="B35" s="76"/>
      <c r="C35" s="76"/>
      <c r="D35" s="76"/>
      <c r="E35" s="76"/>
      <c r="F35" s="76"/>
    </row>
    <row r="36" spans="1:9" ht="15.75">
      <c r="A36" s="77" t="s">
        <v>37</v>
      </c>
      <c r="B36" s="77" t="s">
        <v>38</v>
      </c>
      <c r="C36" s="77"/>
      <c r="D36" s="77"/>
      <c r="E36" s="77"/>
      <c r="F36" s="78" t="s">
        <v>39</v>
      </c>
    </row>
    <row r="37" spans="1:9" ht="15.75">
      <c r="A37" s="77"/>
      <c r="B37" s="46" t="s">
        <v>167</v>
      </c>
      <c r="C37" s="46" t="s">
        <v>168</v>
      </c>
      <c r="D37" s="46" t="s">
        <v>169</v>
      </c>
      <c r="E37" s="49" t="s">
        <v>40</v>
      </c>
      <c r="F37" s="79"/>
    </row>
    <row r="38" spans="1:9" ht="15.75">
      <c r="A38" s="10" t="s">
        <v>41</v>
      </c>
      <c r="B38" s="14">
        <v>112</v>
      </c>
      <c r="C38" s="13">
        <v>18</v>
      </c>
      <c r="D38" s="61">
        <v>48</v>
      </c>
      <c r="E38" s="14">
        <f>SUM(B38:D38)</f>
        <v>178</v>
      </c>
      <c r="F38" s="3" t="s">
        <v>64</v>
      </c>
    </row>
    <row r="39" spans="1:9" ht="15.75">
      <c r="A39" s="10" t="s">
        <v>43</v>
      </c>
      <c r="B39" s="44">
        <v>91</v>
      </c>
      <c r="C39" s="44">
        <v>29</v>
      </c>
      <c r="D39" s="44">
        <v>87</v>
      </c>
      <c r="E39" s="14">
        <f>SUM(B39:D39)</f>
        <v>207</v>
      </c>
      <c r="F39" s="3" t="s">
        <v>64</v>
      </c>
    </row>
    <row r="40" spans="1:9" ht="31.5">
      <c r="A40" s="19" t="s">
        <v>17</v>
      </c>
      <c r="B40" s="14">
        <v>88</v>
      </c>
      <c r="C40" s="14">
        <v>38</v>
      </c>
      <c r="D40" s="14">
        <v>91</v>
      </c>
      <c r="E40" s="14">
        <f>SUM(B40:D40)</f>
        <v>217</v>
      </c>
      <c r="F40" s="3" t="s">
        <v>64</v>
      </c>
    </row>
    <row r="41" spans="1:9" ht="15.75">
      <c r="A41" s="48" t="s">
        <v>14</v>
      </c>
      <c r="B41" s="44">
        <v>91</v>
      </c>
      <c r="C41" s="44">
        <v>29</v>
      </c>
      <c r="D41" s="44">
        <v>87</v>
      </c>
      <c r="E41" s="14">
        <f>SUM(B41:D41)</f>
        <v>207</v>
      </c>
      <c r="F41" s="3" t="s">
        <v>64</v>
      </c>
    </row>
    <row r="42" spans="1:9" ht="30">
      <c r="A42" s="15" t="s">
        <v>45</v>
      </c>
      <c r="B42" s="16">
        <f t="shared" ref="B42:D42" si="0">((B38-B39)/B39*100)</f>
        <v>23.076923076923077</v>
      </c>
      <c r="C42" s="16">
        <f t="shared" si="0"/>
        <v>-37.931034482758619</v>
      </c>
      <c r="D42" s="16">
        <f t="shared" si="0"/>
        <v>-44.827586206896555</v>
      </c>
      <c r="E42" s="16">
        <f>((E38-E39)/E39*100)</f>
        <v>-14.009661835748794</v>
      </c>
      <c r="F42" s="3" t="s">
        <v>46</v>
      </c>
      <c r="I42" t="s">
        <v>65</v>
      </c>
    </row>
    <row r="43" spans="1:9">
      <c r="A43" s="2"/>
      <c r="B43" s="2"/>
      <c r="C43" s="2"/>
      <c r="D43" s="2"/>
      <c r="E43" s="2"/>
      <c r="F43" s="2"/>
    </row>
    <row r="44" spans="1:9" ht="15" customHeight="1">
      <c r="A44" s="2"/>
      <c r="B44" s="2"/>
      <c r="C44" s="80" t="s">
        <v>47</v>
      </c>
      <c r="D44" s="80"/>
      <c r="E44" s="110">
        <v>0.96386000000000005</v>
      </c>
      <c r="F44" s="2"/>
    </row>
    <row r="45" spans="1:9" ht="15" customHeight="1">
      <c r="A45" s="2"/>
      <c r="B45" s="2"/>
      <c r="C45" s="80"/>
      <c r="D45" s="80"/>
      <c r="E45" s="110"/>
      <c r="F45" s="2"/>
    </row>
    <row r="46" spans="1:9">
      <c r="A46" s="2"/>
      <c r="B46" s="2"/>
      <c r="C46" s="2"/>
      <c r="D46" s="2"/>
      <c r="E46" s="2"/>
      <c r="F46" s="2"/>
    </row>
    <row r="47" spans="1:9" ht="15" customHeight="1">
      <c r="A47" s="72" t="s">
        <v>49</v>
      </c>
      <c r="B47" s="72"/>
      <c r="C47" s="72"/>
      <c r="D47" s="72" t="s">
        <v>50</v>
      </c>
      <c r="E47" s="72"/>
      <c r="F47" s="72"/>
    </row>
    <row r="48" spans="1:9">
      <c r="A48" s="72"/>
      <c r="B48" s="72"/>
      <c r="C48" s="72"/>
      <c r="D48" s="72"/>
      <c r="E48" s="72"/>
      <c r="F48" s="72"/>
    </row>
    <row r="49" spans="1:6" ht="15" customHeight="1">
      <c r="A49" s="73" t="s">
        <v>51</v>
      </c>
      <c r="B49" s="73"/>
      <c r="C49" s="73"/>
      <c r="D49" s="74" t="s">
        <v>66</v>
      </c>
      <c r="E49" s="74"/>
      <c r="F49" s="74"/>
    </row>
    <row r="50" spans="1:6">
      <c r="A50" s="73"/>
      <c r="B50" s="73"/>
      <c r="C50" s="73"/>
      <c r="D50" s="74"/>
      <c r="E50" s="74"/>
      <c r="F50" s="74"/>
    </row>
    <row r="51" spans="1:6">
      <c r="A51" s="73"/>
      <c r="B51" s="73"/>
      <c r="C51" s="73"/>
      <c r="D51" s="74"/>
      <c r="E51" s="74"/>
      <c r="F51" s="74"/>
    </row>
    <row r="52" spans="1:6">
      <c r="A52" s="75"/>
      <c r="B52" s="75"/>
      <c r="C52" s="75"/>
      <c r="D52" s="75"/>
      <c r="E52" s="75"/>
      <c r="F52" s="75"/>
    </row>
    <row r="53" spans="1:6">
      <c r="A53" s="71" t="s">
        <v>53</v>
      </c>
      <c r="B53" s="71"/>
      <c r="C53" s="71"/>
      <c r="D53" s="2"/>
      <c r="E53" s="2"/>
      <c r="F53" s="2"/>
    </row>
    <row r="54" spans="1:6">
      <c r="A54" s="71"/>
      <c r="B54" s="71"/>
      <c r="C54" s="71"/>
      <c r="D54" s="2"/>
      <c r="E54" s="2"/>
      <c r="F54" s="2"/>
    </row>
    <row r="55" spans="1:6">
      <c r="A55" s="2"/>
      <c r="B55" s="2"/>
      <c r="C55" s="2"/>
      <c r="D55" s="2"/>
      <c r="E55" s="2"/>
      <c r="F55" s="2"/>
    </row>
    <row r="56" spans="1:6">
      <c r="A56" s="2"/>
      <c r="B56" s="2"/>
      <c r="C56" s="2"/>
      <c r="D56" s="2"/>
      <c r="E56" s="2"/>
      <c r="F56" s="2"/>
    </row>
    <row r="57" spans="1:6">
      <c r="A57" s="2"/>
      <c r="B57" s="2"/>
      <c r="C57" s="2"/>
      <c r="D57" s="2"/>
      <c r="E57" s="2"/>
      <c r="F57" s="2"/>
    </row>
    <row r="58" spans="1:6">
      <c r="A58" s="2"/>
      <c r="B58" s="2"/>
      <c r="C58" s="2"/>
      <c r="D58" s="2"/>
      <c r="E58" s="2"/>
      <c r="F58" s="2"/>
    </row>
    <row r="59" spans="1:6">
      <c r="A59" s="2"/>
      <c r="B59" s="2"/>
      <c r="C59" s="2"/>
      <c r="D59" s="2"/>
      <c r="E59" s="2"/>
      <c r="F59" s="2"/>
    </row>
    <row r="60" spans="1:6">
      <c r="A60" s="2"/>
      <c r="B60" s="2"/>
      <c r="C60" s="2"/>
      <c r="D60" s="2"/>
      <c r="E60" s="2"/>
      <c r="F60" s="2"/>
    </row>
    <row r="61" spans="1:6">
      <c r="A61" s="2"/>
      <c r="B61" s="2"/>
      <c r="C61" s="2"/>
      <c r="D61" s="2"/>
      <c r="E61" s="2"/>
      <c r="F61" s="2"/>
    </row>
    <row r="62" spans="1:6">
      <c r="A62" s="2"/>
      <c r="B62" s="2"/>
      <c r="C62" s="2"/>
      <c r="D62" s="2"/>
      <c r="E62" s="2"/>
      <c r="F62" s="2"/>
    </row>
    <row r="63" spans="1:6">
      <c r="A63" s="2"/>
      <c r="B63" s="2"/>
      <c r="C63" s="2"/>
      <c r="D63" s="2"/>
      <c r="E63" s="2"/>
      <c r="F63" s="2"/>
    </row>
    <row r="64" spans="1:6">
      <c r="A64" s="2"/>
      <c r="B64" s="2"/>
      <c r="C64" s="2"/>
      <c r="D64" s="2"/>
      <c r="E64" s="2"/>
      <c r="F64" s="2"/>
    </row>
    <row r="65" spans="1:6">
      <c r="A65" s="2"/>
      <c r="B65" s="2"/>
      <c r="C65" s="2"/>
      <c r="D65" s="2"/>
      <c r="E65" s="2"/>
      <c r="F65" s="2"/>
    </row>
    <row r="66" spans="1:6">
      <c r="A66" s="2"/>
      <c r="B66" s="2"/>
      <c r="C66" s="2"/>
      <c r="D66" s="2"/>
      <c r="E66" s="2"/>
      <c r="F66" s="2"/>
    </row>
    <row r="67" spans="1:6">
      <c r="A67" s="2"/>
      <c r="B67" s="2"/>
      <c r="C67" s="2"/>
      <c r="D67" s="2"/>
      <c r="E67" s="2"/>
      <c r="F67" s="2"/>
    </row>
    <row r="68" spans="1:6">
      <c r="A68" s="2"/>
      <c r="B68" s="2"/>
      <c r="C68" s="2"/>
      <c r="D68" s="2"/>
      <c r="E68" s="2"/>
      <c r="F68" s="2"/>
    </row>
    <row r="69" spans="1:6">
      <c r="A69" s="2"/>
      <c r="B69" s="2"/>
      <c r="C69" s="2"/>
      <c r="D69" s="2"/>
      <c r="E69" s="2"/>
      <c r="F69" s="2"/>
    </row>
    <row r="70" spans="1:6">
      <c r="A70" s="2"/>
      <c r="B70" s="2"/>
      <c r="C70" s="2"/>
      <c r="D70" s="2"/>
      <c r="E70" s="2"/>
      <c r="F70" s="2"/>
    </row>
    <row r="71" spans="1:6">
      <c r="A71" s="2"/>
      <c r="B71" s="2"/>
      <c r="C71" s="2"/>
      <c r="D71" s="2"/>
      <c r="E71" s="2"/>
      <c r="F71" s="2"/>
    </row>
    <row r="72" spans="1:6">
      <c r="A72" s="2"/>
      <c r="B72" s="2"/>
      <c r="C72" s="2"/>
      <c r="D72" s="2"/>
      <c r="E72" s="2"/>
      <c r="F72" s="2"/>
    </row>
    <row r="73" spans="1:6">
      <c r="A73" s="2"/>
      <c r="B73" s="2"/>
      <c r="C73" s="2"/>
      <c r="D73" s="2"/>
      <c r="E73" s="2"/>
      <c r="F73" s="2"/>
    </row>
    <row r="74" spans="1:6">
      <c r="A74" s="2"/>
      <c r="B74" s="2"/>
      <c r="C74" s="2"/>
      <c r="D74" s="2"/>
      <c r="E74" s="2"/>
      <c r="F74" s="2"/>
    </row>
    <row r="75" spans="1:6">
      <c r="A75" s="2"/>
      <c r="B75" s="2"/>
      <c r="C75" s="2"/>
      <c r="D75" s="2"/>
      <c r="E75" s="2"/>
      <c r="F75" s="2"/>
    </row>
    <row r="76" spans="1:6">
      <c r="A76" s="2"/>
      <c r="B76" s="2"/>
      <c r="C76" s="2"/>
      <c r="D76" s="2"/>
      <c r="E76" s="2"/>
      <c r="F76" s="2"/>
    </row>
    <row r="77" spans="1:6">
      <c r="A77" s="2"/>
      <c r="B77" s="2"/>
      <c r="C77" s="2"/>
      <c r="D77" s="2"/>
      <c r="E77" s="2"/>
      <c r="F77" s="2"/>
    </row>
    <row r="78" spans="1:6">
      <c r="A78" s="2"/>
      <c r="B78" s="2"/>
      <c r="C78" s="2"/>
      <c r="D78" s="2"/>
      <c r="E78" s="2"/>
      <c r="F78" s="2"/>
    </row>
    <row r="79" spans="1:6">
      <c r="A79" s="2"/>
      <c r="B79" s="2"/>
      <c r="C79" s="2"/>
      <c r="D79" s="2"/>
      <c r="E79" s="2"/>
      <c r="F79" s="2"/>
    </row>
    <row r="80" spans="1:6">
      <c r="A80" s="2"/>
      <c r="B80" s="2"/>
      <c r="C80" s="2"/>
      <c r="D80" s="2"/>
      <c r="E80" s="2"/>
      <c r="F80" s="2"/>
    </row>
    <row r="81" spans="1:6">
      <c r="A81" s="2"/>
      <c r="B81" s="2"/>
      <c r="C81" s="2"/>
      <c r="D81" s="2"/>
      <c r="E81" s="2"/>
      <c r="F81" s="2"/>
    </row>
    <row r="82" spans="1:6">
      <c r="A82" s="2"/>
      <c r="B82" s="2"/>
      <c r="C82" s="2"/>
      <c r="D82" s="2"/>
      <c r="E82" s="2"/>
      <c r="F82" s="2"/>
    </row>
    <row r="83" spans="1:6">
      <c r="A83" s="2"/>
      <c r="B83" s="2"/>
      <c r="C83" s="2"/>
      <c r="D83" s="2"/>
      <c r="E83" s="2"/>
      <c r="F83" s="2"/>
    </row>
    <row r="84" spans="1:6">
      <c r="A84" s="2"/>
      <c r="B84" s="2"/>
      <c r="C84" s="2"/>
      <c r="D84" s="2"/>
      <c r="E84" s="2"/>
      <c r="F84" s="2"/>
    </row>
    <row r="85" spans="1:6">
      <c r="A85" s="2"/>
      <c r="B85" s="2"/>
      <c r="C85" s="2"/>
      <c r="D85" s="2"/>
      <c r="E85" s="2"/>
      <c r="F85" s="2"/>
    </row>
    <row r="86" spans="1:6">
      <c r="A86" s="2"/>
      <c r="B86" s="2"/>
      <c r="C86" s="2"/>
      <c r="D86" s="2"/>
      <c r="E86" s="2"/>
      <c r="F86" s="2"/>
    </row>
    <row r="87" spans="1:6">
      <c r="A87" s="2"/>
      <c r="B87" s="2"/>
      <c r="C87" s="2"/>
      <c r="D87" s="2"/>
      <c r="E87" s="2"/>
      <c r="F87" s="2"/>
    </row>
    <row r="88" spans="1:6">
      <c r="A88" s="2"/>
      <c r="B88" s="2"/>
      <c r="C88" s="2"/>
      <c r="D88" s="2"/>
      <c r="E88" s="2"/>
      <c r="F88" s="2"/>
    </row>
    <row r="89" spans="1:6">
      <c r="A89" s="2"/>
      <c r="B89" s="2"/>
      <c r="C89" s="2"/>
      <c r="D89" s="2"/>
      <c r="E89" s="2"/>
      <c r="F89" s="2"/>
    </row>
    <row r="90" spans="1:6">
      <c r="A90" s="2"/>
      <c r="B90" s="2"/>
      <c r="C90" s="2"/>
      <c r="D90" s="2"/>
      <c r="E90" s="2"/>
      <c r="F90" s="2"/>
    </row>
    <row r="91" spans="1:6">
      <c r="A91" s="2"/>
      <c r="B91" s="2"/>
      <c r="C91" s="2"/>
      <c r="D91" s="2"/>
      <c r="E91" s="2"/>
      <c r="F91" s="2"/>
    </row>
    <row r="92" spans="1:6">
      <c r="A92" s="2"/>
      <c r="B92" s="2"/>
      <c r="C92" s="2"/>
      <c r="D92" s="2"/>
      <c r="E92" s="2"/>
      <c r="F92" s="2"/>
    </row>
    <row r="93" spans="1:6">
      <c r="A93" s="2"/>
      <c r="B93" s="2"/>
      <c r="C93" s="2"/>
      <c r="D93" s="2"/>
      <c r="E93" s="2"/>
      <c r="F93" s="2"/>
    </row>
    <row r="94" spans="1:6">
      <c r="A94" s="2"/>
      <c r="B94" s="2"/>
      <c r="C94" s="2"/>
      <c r="D94" s="2"/>
      <c r="E94" s="2"/>
      <c r="F94" s="2"/>
    </row>
    <row r="95" spans="1:6">
      <c r="A95" s="2"/>
      <c r="B95" s="2"/>
      <c r="C95" s="2"/>
      <c r="D95" s="2"/>
      <c r="E95" s="2"/>
      <c r="F95" s="2"/>
    </row>
    <row r="96" spans="1:6">
      <c r="A96" s="2"/>
      <c r="B96" s="2"/>
      <c r="C96" s="2"/>
      <c r="D96" s="2"/>
      <c r="E96" s="2"/>
      <c r="F96" s="2"/>
    </row>
    <row r="97" spans="1:6">
      <c r="A97" s="2"/>
      <c r="B97" s="2"/>
      <c r="C97" s="2"/>
      <c r="D97" s="2"/>
      <c r="E97" s="2"/>
      <c r="F97" s="2"/>
    </row>
    <row r="98" spans="1:6">
      <c r="A98" s="2"/>
      <c r="B98" s="2"/>
      <c r="C98" s="2"/>
      <c r="D98" s="2"/>
      <c r="E98" s="2"/>
      <c r="F98" s="2"/>
    </row>
    <row r="99" spans="1:6">
      <c r="A99" s="2"/>
      <c r="B99" s="2"/>
      <c r="C99" s="2"/>
      <c r="D99" s="2"/>
      <c r="E99" s="2"/>
      <c r="F99" s="2"/>
    </row>
    <row r="100" spans="1:6">
      <c r="A100" s="2"/>
      <c r="B100" s="2"/>
      <c r="C100" s="2"/>
      <c r="D100" s="2"/>
      <c r="E100" s="2"/>
      <c r="F100" s="2"/>
    </row>
    <row r="101" spans="1:6">
      <c r="A101" s="2"/>
      <c r="B101" s="2"/>
      <c r="C101" s="2"/>
      <c r="D101" s="2"/>
      <c r="E101" s="2"/>
      <c r="F101" s="2"/>
    </row>
    <row r="102" spans="1:6">
      <c r="A102" s="2"/>
      <c r="B102" s="2"/>
      <c r="C102" s="2"/>
      <c r="D102" s="2"/>
      <c r="E102" s="2"/>
      <c r="F102" s="2"/>
    </row>
    <row r="103" spans="1:6">
      <c r="A103" s="2"/>
      <c r="B103" s="2"/>
      <c r="C103" s="2"/>
      <c r="D103" s="2"/>
      <c r="E103" s="2"/>
      <c r="F103" s="2"/>
    </row>
    <row r="104" spans="1:6">
      <c r="A104" s="2"/>
      <c r="B104" s="2"/>
      <c r="C104" s="2"/>
      <c r="D104" s="2"/>
      <c r="E104" s="2"/>
      <c r="F104" s="2"/>
    </row>
    <row r="105" spans="1:6">
      <c r="A105" s="2"/>
      <c r="B105" s="2"/>
      <c r="C105" s="2"/>
      <c r="D105" s="2"/>
      <c r="E105" s="2"/>
      <c r="F105" s="2"/>
    </row>
    <row r="106" spans="1:6">
      <c r="A106" s="2"/>
      <c r="B106" s="2"/>
      <c r="C106" s="2"/>
      <c r="D106" s="2"/>
      <c r="E106" s="2"/>
      <c r="F106" s="2"/>
    </row>
    <row r="107" spans="1:6">
      <c r="A107" s="2"/>
      <c r="B107" s="2"/>
      <c r="C107" s="2"/>
      <c r="D107" s="2"/>
      <c r="E107" s="2"/>
      <c r="F107" s="2"/>
    </row>
    <row r="108" spans="1:6">
      <c r="A108" s="2"/>
      <c r="B108" s="2"/>
      <c r="C108" s="2"/>
      <c r="D108" s="2"/>
      <c r="E108" s="2"/>
      <c r="F108" s="2"/>
    </row>
    <row r="109" spans="1:6">
      <c r="A109" s="2"/>
      <c r="B109" s="2"/>
      <c r="C109" s="2"/>
      <c r="D109" s="2"/>
      <c r="E109" s="2"/>
      <c r="F109" s="2"/>
    </row>
    <row r="110" spans="1:6">
      <c r="A110" s="2"/>
      <c r="B110" s="2"/>
      <c r="C110" s="2"/>
      <c r="D110" s="2"/>
      <c r="E110" s="2"/>
      <c r="F110" s="2"/>
    </row>
    <row r="111" spans="1:6">
      <c r="A111" s="2"/>
      <c r="B111" s="2"/>
      <c r="C111" s="2"/>
      <c r="D111" s="2"/>
      <c r="E111" s="2"/>
      <c r="F111" s="2"/>
    </row>
    <row r="112" spans="1:6">
      <c r="A112" s="2"/>
      <c r="B112" s="2"/>
      <c r="C112" s="2"/>
      <c r="D112" s="2"/>
      <c r="E112" s="2"/>
      <c r="F112" s="2"/>
    </row>
    <row r="113" spans="1:6">
      <c r="A113" s="2"/>
      <c r="B113" s="2"/>
      <c r="C113" s="2"/>
      <c r="D113" s="2"/>
      <c r="E113" s="2"/>
      <c r="F113" s="2"/>
    </row>
    <row r="114" spans="1:6">
      <c r="A114" s="2"/>
      <c r="B114" s="2"/>
      <c r="C114" s="2"/>
      <c r="D114" s="2"/>
      <c r="E114" s="2"/>
      <c r="F114" s="2"/>
    </row>
    <row r="115" spans="1:6">
      <c r="A115" s="2"/>
      <c r="B115" s="2"/>
      <c r="C115" s="2"/>
      <c r="D115" s="2"/>
      <c r="E115" s="2"/>
      <c r="F115" s="2"/>
    </row>
    <row r="116" spans="1:6">
      <c r="A116" s="2"/>
      <c r="B116" s="2"/>
      <c r="C116" s="2"/>
      <c r="D116" s="2"/>
      <c r="E116" s="2"/>
      <c r="F116" s="2"/>
    </row>
    <row r="117" spans="1:6">
      <c r="A117" s="2"/>
      <c r="B117" s="2"/>
      <c r="C117" s="2"/>
      <c r="D117" s="2"/>
      <c r="E117" s="2"/>
      <c r="F117" s="2"/>
    </row>
  </sheetData>
  <mergeCells count="54">
    <mergeCell ref="A1:F1"/>
    <mergeCell ref="A2:F2"/>
    <mergeCell ref="A3:F3"/>
    <mergeCell ref="A4:B5"/>
    <mergeCell ref="C4:C5"/>
    <mergeCell ref="E4:E5"/>
    <mergeCell ref="F4:F5"/>
    <mergeCell ref="A7:B8"/>
    <mergeCell ref="C7:F8"/>
    <mergeCell ref="A10:B11"/>
    <mergeCell ref="C10:D11"/>
    <mergeCell ref="E10:E11"/>
    <mergeCell ref="F10:F11"/>
    <mergeCell ref="A12:B12"/>
    <mergeCell ref="C12:D12"/>
    <mergeCell ref="A14:B20"/>
    <mergeCell ref="C14:D15"/>
    <mergeCell ref="E14:F15"/>
    <mergeCell ref="C16:D16"/>
    <mergeCell ref="E16:F16"/>
    <mergeCell ref="C18:D19"/>
    <mergeCell ref="E18:F19"/>
    <mergeCell ref="C20:D20"/>
    <mergeCell ref="E20:F20"/>
    <mergeCell ref="A22:F22"/>
    <mergeCell ref="A23:B23"/>
    <mergeCell ref="C23:F23"/>
    <mergeCell ref="A24:B24"/>
    <mergeCell ref="C24:F24"/>
    <mergeCell ref="A34:F34"/>
    <mergeCell ref="A25:B25"/>
    <mergeCell ref="C25:F25"/>
    <mergeCell ref="A26:B26"/>
    <mergeCell ref="C26:F26"/>
    <mergeCell ref="A27:B27"/>
    <mergeCell ref="C27:F27"/>
    <mergeCell ref="A28:B28"/>
    <mergeCell ref="C28:F28"/>
    <mergeCell ref="A30:F30"/>
    <mergeCell ref="B31:F31"/>
    <mergeCell ref="B32:F32"/>
    <mergeCell ref="A35:F35"/>
    <mergeCell ref="A36:A37"/>
    <mergeCell ref="B36:E36"/>
    <mergeCell ref="F36:F37"/>
    <mergeCell ref="C44:D45"/>
    <mergeCell ref="E44:E45"/>
    <mergeCell ref="A53:C54"/>
    <mergeCell ref="A47:C48"/>
    <mergeCell ref="D47:F48"/>
    <mergeCell ref="A49:C51"/>
    <mergeCell ref="D49:F51"/>
    <mergeCell ref="A52:C52"/>
    <mergeCell ref="D52:F5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AT55"/>
  <sheetViews>
    <sheetView workbookViewId="0">
      <selection activeCell="A3" sqref="A3:F52"/>
    </sheetView>
  </sheetViews>
  <sheetFormatPr baseColWidth="10" defaultRowHeight="15"/>
  <cols>
    <col min="1" max="2" width="20.7109375" customWidth="1"/>
    <col min="3" max="3" width="21.85546875" customWidth="1"/>
    <col min="4" max="6" width="20.7109375" customWidth="1"/>
  </cols>
  <sheetData>
    <row r="1" spans="1:7" ht="21">
      <c r="A1" s="156" t="s">
        <v>0</v>
      </c>
      <c r="B1" s="156"/>
      <c r="C1" s="156"/>
      <c r="D1" s="156"/>
      <c r="E1" s="156"/>
      <c r="F1" s="156"/>
      <c r="G1" s="1"/>
    </row>
    <row r="2" spans="1:7" ht="21">
      <c r="A2" s="157" t="s">
        <v>1</v>
      </c>
      <c r="B2" s="157"/>
      <c r="C2" s="157"/>
      <c r="D2" s="157"/>
      <c r="E2" s="157"/>
      <c r="F2" s="157"/>
      <c r="G2" s="1"/>
    </row>
    <row r="3" spans="1:7" ht="18.75" customHeight="1">
      <c r="A3" s="158" t="s">
        <v>82</v>
      </c>
      <c r="B3" s="158"/>
      <c r="C3" s="158"/>
      <c r="D3" s="158"/>
      <c r="E3" s="158"/>
      <c r="F3" s="158"/>
    </row>
    <row r="5" spans="1:7" ht="15" customHeight="1">
      <c r="A5" s="153" t="s">
        <v>3</v>
      </c>
      <c r="B5" s="153"/>
      <c r="C5" s="159" t="s">
        <v>164</v>
      </c>
      <c r="E5" s="160" t="s">
        <v>4</v>
      </c>
      <c r="F5" s="161">
        <v>43745</v>
      </c>
    </row>
    <row r="6" spans="1:7" ht="15" customHeight="1">
      <c r="A6" s="153"/>
      <c r="B6" s="153"/>
      <c r="C6" s="159"/>
      <c r="E6" s="160"/>
      <c r="F6" s="162"/>
    </row>
    <row r="8" spans="1:7" ht="15" customHeight="1">
      <c r="A8" s="153" t="s">
        <v>5</v>
      </c>
      <c r="B8" s="153"/>
      <c r="C8" s="147" t="s">
        <v>83</v>
      </c>
      <c r="D8" s="154"/>
      <c r="E8" s="154"/>
      <c r="F8" s="154"/>
    </row>
    <row r="9" spans="1:7" ht="15" customHeight="1">
      <c r="A9" s="153"/>
      <c r="B9" s="153"/>
      <c r="C9" s="154"/>
      <c r="D9" s="154"/>
      <c r="E9" s="154"/>
      <c r="F9" s="154"/>
    </row>
    <row r="11" spans="1:7" ht="15" customHeight="1">
      <c r="A11" s="149" t="s">
        <v>7</v>
      </c>
      <c r="B11" s="149"/>
      <c r="C11" s="149" t="s">
        <v>8</v>
      </c>
      <c r="D11" s="149"/>
      <c r="E11" s="149" t="s">
        <v>9</v>
      </c>
      <c r="F11" s="130" t="s">
        <v>10</v>
      </c>
    </row>
    <row r="12" spans="1:7" ht="15" customHeight="1">
      <c r="A12" s="149"/>
      <c r="B12" s="149"/>
      <c r="C12" s="149"/>
      <c r="D12" s="149"/>
      <c r="E12" s="149"/>
      <c r="F12" s="155"/>
    </row>
    <row r="13" spans="1:7" ht="45" customHeight="1">
      <c r="A13" s="146" t="s">
        <v>84</v>
      </c>
      <c r="B13" s="146"/>
      <c r="C13" s="147" t="s">
        <v>85</v>
      </c>
      <c r="D13" s="147"/>
      <c r="E13" s="21">
        <v>3.6200000000000003E-2</v>
      </c>
      <c r="F13" s="21">
        <v>0.13519999999999999</v>
      </c>
    </row>
    <row r="14" spans="1:7">
      <c r="A14" s="22"/>
      <c r="B14" s="22"/>
      <c r="C14" s="22"/>
      <c r="D14" s="22"/>
      <c r="E14" s="23"/>
      <c r="F14" s="24"/>
    </row>
    <row r="15" spans="1:7" ht="15" customHeight="1">
      <c r="A15" s="132" t="s">
        <v>13</v>
      </c>
      <c r="B15" s="132"/>
      <c r="C15" s="148" t="s">
        <v>14</v>
      </c>
      <c r="D15" s="149"/>
      <c r="E15" s="149" t="s">
        <v>15</v>
      </c>
      <c r="F15" s="149"/>
    </row>
    <row r="16" spans="1:7" ht="15" customHeight="1">
      <c r="A16" s="132"/>
      <c r="B16" s="132"/>
      <c r="C16" s="148"/>
      <c r="D16" s="149"/>
      <c r="E16" s="149"/>
      <c r="F16" s="149"/>
    </row>
    <row r="17" spans="1:46" ht="15" customHeight="1">
      <c r="A17" s="132"/>
      <c r="B17" s="132"/>
      <c r="C17" s="150">
        <v>361182</v>
      </c>
      <c r="D17" s="151"/>
      <c r="E17" s="152" t="s">
        <v>80</v>
      </c>
      <c r="F17" s="152"/>
    </row>
    <row r="18" spans="1:46" ht="15" customHeight="1">
      <c r="A18" s="132"/>
      <c r="B18" s="132"/>
      <c r="C18" s="22"/>
      <c r="D18" s="22"/>
      <c r="E18" s="23"/>
      <c r="F18" s="24"/>
    </row>
    <row r="19" spans="1:46" ht="15" customHeight="1">
      <c r="A19" s="132"/>
      <c r="B19" s="132"/>
      <c r="C19" s="148" t="s">
        <v>17</v>
      </c>
      <c r="D19" s="149"/>
      <c r="E19" s="149" t="s">
        <v>15</v>
      </c>
      <c r="F19" s="149"/>
    </row>
    <row r="20" spans="1:46" ht="15" customHeight="1">
      <c r="A20" s="132"/>
      <c r="B20" s="132"/>
      <c r="C20" s="148"/>
      <c r="D20" s="149"/>
      <c r="E20" s="149"/>
      <c r="F20" s="149"/>
    </row>
    <row r="21" spans="1:46" ht="15" customHeight="1">
      <c r="A21" s="132"/>
      <c r="B21" s="132"/>
      <c r="C21" s="150">
        <v>402764</v>
      </c>
      <c r="D21" s="151"/>
      <c r="E21" s="152" t="s">
        <v>80</v>
      </c>
      <c r="F21" s="152"/>
    </row>
    <row r="22" spans="1:46" ht="15" customHeight="1"/>
    <row r="23" spans="1:46" ht="15" customHeight="1">
      <c r="A23" s="135" t="s">
        <v>18</v>
      </c>
      <c r="B23" s="135"/>
      <c r="C23" s="135"/>
      <c r="D23" s="135"/>
      <c r="E23" s="135"/>
      <c r="F23" s="135"/>
    </row>
    <row r="24" spans="1:46" ht="108" customHeight="1">
      <c r="A24" s="132" t="s">
        <v>19</v>
      </c>
      <c r="B24" s="132"/>
      <c r="C24" s="142" t="s">
        <v>86</v>
      </c>
      <c r="D24" s="143"/>
      <c r="E24" s="143"/>
      <c r="F24" s="144"/>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15" customHeight="1">
      <c r="A25" s="136" t="s">
        <v>21</v>
      </c>
      <c r="B25" s="136"/>
      <c r="C25" s="145" t="s">
        <v>85</v>
      </c>
      <c r="D25" s="145"/>
      <c r="E25" s="145"/>
      <c r="F25" s="145"/>
    </row>
    <row r="26" spans="1:46" ht="15" customHeight="1">
      <c r="A26" s="136" t="s">
        <v>23</v>
      </c>
      <c r="B26" s="136"/>
      <c r="C26" s="137" t="s">
        <v>24</v>
      </c>
      <c r="D26" s="137"/>
      <c r="E26" s="137"/>
      <c r="F26" s="137"/>
    </row>
    <row r="27" spans="1:46" ht="15" customHeight="1">
      <c r="A27" s="136" t="s">
        <v>25</v>
      </c>
      <c r="B27" s="136"/>
      <c r="C27" s="137" t="s">
        <v>87</v>
      </c>
      <c r="D27" s="137"/>
      <c r="E27" s="137"/>
      <c r="F27" s="137"/>
    </row>
    <row r="28" spans="1:46" ht="15" customHeight="1">
      <c r="A28" s="138" t="s">
        <v>27</v>
      </c>
      <c r="B28" s="139"/>
      <c r="C28" s="137" t="s">
        <v>88</v>
      </c>
      <c r="D28" s="137"/>
      <c r="E28" s="137"/>
      <c r="F28" s="137"/>
    </row>
    <row r="29" spans="1:46" ht="15" customHeight="1">
      <c r="A29" s="136" t="s">
        <v>29</v>
      </c>
      <c r="B29" s="136"/>
      <c r="C29" s="137" t="s">
        <v>30</v>
      </c>
      <c r="D29" s="137"/>
      <c r="E29" s="137"/>
      <c r="F29" s="137"/>
    </row>
    <row r="30" spans="1:46" ht="15" customHeight="1">
      <c r="A30" s="25"/>
      <c r="B30" s="25"/>
      <c r="C30" s="22"/>
      <c r="D30" s="22"/>
      <c r="E30" s="22"/>
      <c r="F30" s="22"/>
    </row>
    <row r="31" spans="1:46" ht="15" customHeight="1">
      <c r="A31" s="140" t="s">
        <v>31</v>
      </c>
      <c r="B31" s="140"/>
      <c r="C31" s="140"/>
      <c r="D31" s="140"/>
      <c r="E31" s="140"/>
      <c r="F31" s="140"/>
    </row>
    <row r="32" spans="1:46" ht="15" customHeight="1">
      <c r="A32" s="67" t="s">
        <v>32</v>
      </c>
      <c r="B32" s="141" t="s">
        <v>89</v>
      </c>
      <c r="C32" s="141"/>
      <c r="D32" s="141"/>
      <c r="E32" s="141"/>
      <c r="F32" s="141"/>
    </row>
    <row r="33" spans="1:7" ht="15.75" customHeight="1">
      <c r="A33" s="67" t="s">
        <v>34</v>
      </c>
      <c r="B33" s="141" t="s">
        <v>90</v>
      </c>
      <c r="C33" s="141"/>
      <c r="D33" s="141"/>
      <c r="E33" s="141"/>
      <c r="F33" s="141"/>
    </row>
    <row r="35" spans="1:7" ht="15.75">
      <c r="A35" s="135" t="s">
        <v>36</v>
      </c>
      <c r="B35" s="135"/>
      <c r="C35" s="135"/>
      <c r="D35" s="135"/>
      <c r="E35" s="135"/>
      <c r="F35" s="135"/>
    </row>
    <row r="36" spans="1:7" ht="15.75">
      <c r="A36" s="128"/>
      <c r="B36" s="128"/>
      <c r="C36" s="128"/>
      <c r="D36" s="128"/>
      <c r="E36" s="128"/>
      <c r="F36" s="128"/>
    </row>
    <row r="37" spans="1:7" ht="15.75">
      <c r="A37" s="129" t="s">
        <v>37</v>
      </c>
      <c r="B37" s="129" t="s">
        <v>38</v>
      </c>
      <c r="C37" s="129"/>
      <c r="D37" s="129"/>
      <c r="E37" s="129"/>
      <c r="F37" s="130" t="s">
        <v>39</v>
      </c>
    </row>
    <row r="38" spans="1:7" ht="15.75">
      <c r="A38" s="129"/>
      <c r="B38" s="63" t="s">
        <v>167</v>
      </c>
      <c r="C38" s="63" t="s">
        <v>168</v>
      </c>
      <c r="D38" s="63" t="s">
        <v>169</v>
      </c>
      <c r="E38" s="66" t="s">
        <v>40</v>
      </c>
      <c r="F38" s="131"/>
    </row>
    <row r="39" spans="1:7" ht="15.75">
      <c r="A39" s="29" t="s">
        <v>41</v>
      </c>
      <c r="B39" s="30">
        <v>24320</v>
      </c>
      <c r="C39" s="30">
        <v>25164</v>
      </c>
      <c r="D39" s="31">
        <v>24823</v>
      </c>
      <c r="E39" s="30">
        <f>SUM(B39:D39)</f>
        <v>74307</v>
      </c>
      <c r="F39" s="65" t="s">
        <v>80</v>
      </c>
    </row>
    <row r="40" spans="1:7" ht="15.75">
      <c r="A40" s="29" t="s">
        <v>43</v>
      </c>
      <c r="B40" s="30">
        <v>33015</v>
      </c>
      <c r="C40" s="30">
        <v>33340</v>
      </c>
      <c r="D40" s="30">
        <v>30342</v>
      </c>
      <c r="E40" s="30">
        <f>SUM(B40:D40)</f>
        <v>96697</v>
      </c>
      <c r="F40" s="65" t="s">
        <v>80</v>
      </c>
    </row>
    <row r="41" spans="1:7" ht="15.75">
      <c r="A41" s="33" t="s">
        <v>17</v>
      </c>
      <c r="B41" s="30">
        <v>33563</v>
      </c>
      <c r="C41" s="30">
        <v>33563</v>
      </c>
      <c r="D41" s="30">
        <v>33563</v>
      </c>
      <c r="E41" s="30">
        <f>SUM(B41:D41)</f>
        <v>100689</v>
      </c>
      <c r="F41" s="65" t="s">
        <v>80</v>
      </c>
      <c r="G41" s="34"/>
    </row>
    <row r="42" spans="1:7" ht="15.75">
      <c r="A42" s="64" t="s">
        <v>14</v>
      </c>
      <c r="B42" s="30">
        <v>33015</v>
      </c>
      <c r="C42" s="30">
        <v>33340</v>
      </c>
      <c r="D42" s="30">
        <v>30342</v>
      </c>
      <c r="E42" s="30">
        <f>SUM(B42:D42)</f>
        <v>96697</v>
      </c>
      <c r="F42" s="65" t="s">
        <v>80</v>
      </c>
    </row>
    <row r="43" spans="1:7" ht="30">
      <c r="A43" s="36" t="s">
        <v>91</v>
      </c>
      <c r="B43" s="37">
        <f>(B39-B40)/B40</f>
        <v>-0.26336513705891262</v>
      </c>
      <c r="C43" s="37">
        <f>(C39-C40)/C40</f>
        <v>-0.24523095380923815</v>
      </c>
      <c r="D43" s="37">
        <f>(D39-D40)/D40</f>
        <v>-0.18189308549205721</v>
      </c>
      <c r="E43" s="37">
        <f>(E39-E40)/E40</f>
        <v>-0.23154803147977704</v>
      </c>
      <c r="F43" s="65" t="s">
        <v>46</v>
      </c>
    </row>
    <row r="45" spans="1:7" ht="15" customHeight="1">
      <c r="C45" s="132" t="s">
        <v>47</v>
      </c>
      <c r="D45" s="132"/>
      <c r="E45" s="133">
        <f>(E39-E40)/E40</f>
        <v>-0.23154803147977704</v>
      </c>
    </row>
    <row r="46" spans="1:7" ht="15" customHeight="1">
      <c r="C46" s="132"/>
      <c r="D46" s="132"/>
      <c r="E46" s="134"/>
    </row>
    <row r="48" spans="1:7" ht="15" customHeight="1">
      <c r="A48" s="116" t="s">
        <v>49</v>
      </c>
      <c r="B48" s="116"/>
      <c r="C48" s="116"/>
      <c r="D48" s="116" t="s">
        <v>50</v>
      </c>
      <c r="E48" s="116"/>
      <c r="F48" s="116"/>
    </row>
    <row r="49" spans="1:6">
      <c r="A49" s="116"/>
      <c r="B49" s="116"/>
      <c r="C49" s="116"/>
      <c r="D49" s="116"/>
      <c r="E49" s="116"/>
      <c r="F49" s="116"/>
    </row>
    <row r="50" spans="1:6" ht="15" customHeight="1">
      <c r="A50" s="117" t="s">
        <v>92</v>
      </c>
      <c r="B50" s="117"/>
      <c r="C50" s="117"/>
      <c r="D50" s="118" t="s">
        <v>175</v>
      </c>
      <c r="E50" s="119"/>
      <c r="F50" s="120"/>
    </row>
    <row r="51" spans="1:6">
      <c r="A51" s="117"/>
      <c r="B51" s="117"/>
      <c r="C51" s="117"/>
      <c r="D51" s="121"/>
      <c r="E51" s="122"/>
      <c r="F51" s="123"/>
    </row>
    <row r="52" spans="1:6">
      <c r="A52" s="117"/>
      <c r="B52" s="117"/>
      <c r="C52" s="117"/>
      <c r="D52" s="124"/>
      <c r="E52" s="125"/>
      <c r="F52" s="126"/>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T55"/>
  <sheetViews>
    <sheetView workbookViewId="0">
      <selection activeCell="A3" sqref="A3:F52"/>
    </sheetView>
  </sheetViews>
  <sheetFormatPr baseColWidth="10" defaultRowHeight="15"/>
  <cols>
    <col min="1" max="2" width="20.7109375" customWidth="1"/>
    <col min="3" max="3" width="21.85546875" customWidth="1"/>
    <col min="4" max="6" width="20.7109375" customWidth="1"/>
  </cols>
  <sheetData>
    <row r="1" spans="1:7" ht="21">
      <c r="A1" s="156" t="s">
        <v>0</v>
      </c>
      <c r="B1" s="156"/>
      <c r="C1" s="156"/>
      <c r="D1" s="156"/>
      <c r="E1" s="156"/>
      <c r="F1" s="156"/>
      <c r="G1" s="1"/>
    </row>
    <row r="2" spans="1:7" ht="21">
      <c r="A2" s="157" t="s">
        <v>1</v>
      </c>
      <c r="B2" s="157"/>
      <c r="C2" s="157"/>
      <c r="D2" s="157"/>
      <c r="E2" s="157"/>
      <c r="F2" s="157"/>
      <c r="G2" s="1"/>
    </row>
    <row r="3" spans="1:7" ht="18.75" customHeight="1">
      <c r="A3" s="158" t="s">
        <v>93</v>
      </c>
      <c r="B3" s="158"/>
      <c r="C3" s="158"/>
      <c r="D3" s="158"/>
      <c r="E3" s="158"/>
      <c r="F3" s="158"/>
    </row>
    <row r="5" spans="1:7" ht="15" customHeight="1">
      <c r="A5" s="153" t="s">
        <v>3</v>
      </c>
      <c r="B5" s="153"/>
      <c r="C5" s="159" t="s">
        <v>164</v>
      </c>
      <c r="E5" s="160" t="s">
        <v>4</v>
      </c>
      <c r="F5" s="161" t="s">
        <v>176</v>
      </c>
    </row>
    <row r="6" spans="1:7" ht="15" customHeight="1">
      <c r="A6" s="153"/>
      <c r="B6" s="153"/>
      <c r="C6" s="159"/>
      <c r="E6" s="160"/>
      <c r="F6" s="162"/>
    </row>
    <row r="8" spans="1:7" ht="15" customHeight="1">
      <c r="A8" s="153" t="s">
        <v>5</v>
      </c>
      <c r="B8" s="153"/>
      <c r="C8" s="147" t="s">
        <v>83</v>
      </c>
      <c r="D8" s="154"/>
      <c r="E8" s="154"/>
      <c r="F8" s="154"/>
    </row>
    <row r="9" spans="1:7" ht="15" customHeight="1">
      <c r="A9" s="153"/>
      <c r="B9" s="153"/>
      <c r="C9" s="154"/>
      <c r="D9" s="154"/>
      <c r="E9" s="154"/>
      <c r="F9" s="154"/>
    </row>
    <row r="11" spans="1:7" ht="15" customHeight="1">
      <c r="A11" s="149" t="s">
        <v>7</v>
      </c>
      <c r="B11" s="149"/>
      <c r="C11" s="149" t="s">
        <v>8</v>
      </c>
      <c r="D11" s="149"/>
      <c r="E11" s="149" t="s">
        <v>9</v>
      </c>
      <c r="F11" s="130" t="s">
        <v>10</v>
      </c>
    </row>
    <row r="12" spans="1:7" ht="15" customHeight="1">
      <c r="A12" s="149"/>
      <c r="B12" s="149"/>
      <c r="C12" s="149"/>
      <c r="D12" s="149"/>
      <c r="E12" s="149"/>
      <c r="F12" s="155"/>
    </row>
    <row r="13" spans="1:7" ht="45" customHeight="1">
      <c r="A13" s="146" t="s">
        <v>94</v>
      </c>
      <c r="B13" s="146"/>
      <c r="C13" s="147" t="s">
        <v>85</v>
      </c>
      <c r="D13" s="147"/>
      <c r="E13" s="21">
        <v>-3.3999999999999998E-3</v>
      </c>
      <c r="F13" s="21">
        <v>-5.6300000000000003E-2</v>
      </c>
    </row>
    <row r="14" spans="1:7">
      <c r="A14" s="22"/>
      <c r="B14" s="22"/>
      <c r="C14" s="22"/>
      <c r="D14" s="22"/>
      <c r="E14" s="23"/>
      <c r="F14" s="24"/>
    </row>
    <row r="15" spans="1:7" ht="15" customHeight="1">
      <c r="A15" s="132" t="s">
        <v>13</v>
      </c>
      <c r="B15" s="132"/>
      <c r="C15" s="148" t="s">
        <v>14</v>
      </c>
      <c r="D15" s="149"/>
      <c r="E15" s="149" t="s">
        <v>15</v>
      </c>
      <c r="F15" s="149"/>
    </row>
    <row r="16" spans="1:7" ht="15" customHeight="1">
      <c r="A16" s="132"/>
      <c r="B16" s="132"/>
      <c r="C16" s="148"/>
      <c r="D16" s="149"/>
      <c r="E16" s="149"/>
      <c r="F16" s="149"/>
    </row>
    <row r="17" spans="1:46" ht="15" customHeight="1">
      <c r="A17" s="132"/>
      <c r="B17" s="132"/>
      <c r="C17" s="150">
        <v>21406</v>
      </c>
      <c r="D17" s="151"/>
      <c r="E17" s="152" t="s">
        <v>57</v>
      </c>
      <c r="F17" s="152"/>
    </row>
    <row r="18" spans="1:46" ht="15" customHeight="1">
      <c r="A18" s="132"/>
      <c r="B18" s="132"/>
      <c r="C18" s="22"/>
      <c r="D18" s="22"/>
      <c r="E18" s="23"/>
      <c r="F18" s="24"/>
    </row>
    <row r="19" spans="1:46" ht="15" customHeight="1">
      <c r="A19" s="132"/>
      <c r="B19" s="132"/>
      <c r="C19" s="148" t="s">
        <v>17</v>
      </c>
      <c r="D19" s="149"/>
      <c r="E19" s="149" t="s">
        <v>15</v>
      </c>
      <c r="F19" s="149"/>
    </row>
    <row r="20" spans="1:46" ht="15" customHeight="1">
      <c r="A20" s="132"/>
      <c r="B20" s="132"/>
      <c r="C20" s="148"/>
      <c r="D20" s="149"/>
      <c r="E20" s="149"/>
      <c r="F20" s="149"/>
    </row>
    <row r="21" spans="1:46" ht="15" customHeight="1">
      <c r="A21" s="132"/>
      <c r="B21" s="132"/>
      <c r="C21" s="150">
        <v>29078</v>
      </c>
      <c r="D21" s="151"/>
      <c r="E21" s="152" t="s">
        <v>57</v>
      </c>
      <c r="F21" s="152"/>
    </row>
    <row r="22" spans="1:46" ht="15" customHeight="1"/>
    <row r="23" spans="1:46" ht="15" customHeight="1">
      <c r="A23" s="135" t="s">
        <v>18</v>
      </c>
      <c r="B23" s="135"/>
      <c r="C23" s="135"/>
      <c r="D23" s="135"/>
      <c r="E23" s="135"/>
      <c r="F23" s="135"/>
    </row>
    <row r="24" spans="1:46" ht="108" customHeight="1">
      <c r="A24" s="132" t="s">
        <v>19</v>
      </c>
      <c r="B24" s="132"/>
      <c r="C24" s="142" t="s">
        <v>95</v>
      </c>
      <c r="D24" s="143"/>
      <c r="E24" s="143"/>
      <c r="F24" s="144"/>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15" customHeight="1">
      <c r="A25" s="136" t="s">
        <v>21</v>
      </c>
      <c r="B25" s="136"/>
      <c r="C25" s="145" t="s">
        <v>85</v>
      </c>
      <c r="D25" s="145"/>
      <c r="E25" s="145"/>
      <c r="F25" s="145"/>
    </row>
    <row r="26" spans="1:46" ht="15" customHeight="1">
      <c r="A26" s="136" t="s">
        <v>23</v>
      </c>
      <c r="B26" s="136"/>
      <c r="C26" s="137" t="s">
        <v>24</v>
      </c>
      <c r="D26" s="137"/>
      <c r="E26" s="137"/>
      <c r="F26" s="137"/>
    </row>
    <row r="27" spans="1:46" ht="15" customHeight="1">
      <c r="A27" s="136" t="s">
        <v>25</v>
      </c>
      <c r="B27" s="136"/>
      <c r="C27" s="137" t="s">
        <v>87</v>
      </c>
      <c r="D27" s="137"/>
      <c r="E27" s="137"/>
      <c r="F27" s="137"/>
    </row>
    <row r="28" spans="1:46" ht="15" customHeight="1">
      <c r="A28" s="138" t="s">
        <v>27</v>
      </c>
      <c r="B28" s="139"/>
      <c r="C28" s="137" t="s">
        <v>96</v>
      </c>
      <c r="D28" s="137"/>
      <c r="E28" s="137"/>
      <c r="F28" s="137"/>
    </row>
    <row r="29" spans="1:46" ht="15" customHeight="1">
      <c r="A29" s="136" t="s">
        <v>29</v>
      </c>
      <c r="B29" s="136"/>
      <c r="C29" s="137" t="s">
        <v>30</v>
      </c>
      <c r="D29" s="137"/>
      <c r="E29" s="137"/>
      <c r="F29" s="137"/>
    </row>
    <row r="30" spans="1:46" ht="15" customHeight="1">
      <c r="A30" s="25"/>
      <c r="B30" s="25"/>
      <c r="C30" s="22"/>
      <c r="D30" s="22"/>
      <c r="E30" s="22"/>
      <c r="F30" s="22"/>
    </row>
    <row r="31" spans="1:46" ht="15" customHeight="1">
      <c r="A31" s="140" t="s">
        <v>31</v>
      </c>
      <c r="B31" s="140"/>
      <c r="C31" s="140"/>
      <c r="D31" s="140"/>
      <c r="E31" s="140"/>
      <c r="F31" s="140"/>
    </row>
    <row r="32" spans="1:46" ht="15" customHeight="1">
      <c r="A32" s="67" t="s">
        <v>32</v>
      </c>
      <c r="B32" s="141" t="s">
        <v>97</v>
      </c>
      <c r="C32" s="141"/>
      <c r="D32" s="141"/>
      <c r="E32" s="141"/>
      <c r="F32" s="141"/>
    </row>
    <row r="33" spans="1:7" ht="15.75" customHeight="1">
      <c r="A33" s="67" t="s">
        <v>34</v>
      </c>
      <c r="B33" s="141" t="s">
        <v>98</v>
      </c>
      <c r="C33" s="141"/>
      <c r="D33" s="141"/>
      <c r="E33" s="141"/>
      <c r="F33" s="141"/>
    </row>
    <row r="35" spans="1:7" ht="15.75">
      <c r="A35" s="135" t="s">
        <v>36</v>
      </c>
      <c r="B35" s="135"/>
      <c r="C35" s="135"/>
      <c r="D35" s="135"/>
      <c r="E35" s="135"/>
      <c r="F35" s="135"/>
    </row>
    <row r="36" spans="1:7" ht="15.75">
      <c r="A36" s="128"/>
      <c r="B36" s="128"/>
      <c r="C36" s="128"/>
      <c r="D36" s="128"/>
      <c r="E36" s="128"/>
      <c r="F36" s="128"/>
    </row>
    <row r="37" spans="1:7" ht="15.75">
      <c r="A37" s="129" t="s">
        <v>37</v>
      </c>
      <c r="B37" s="129" t="s">
        <v>38</v>
      </c>
      <c r="C37" s="129"/>
      <c r="D37" s="129"/>
      <c r="E37" s="129"/>
      <c r="F37" s="130" t="s">
        <v>39</v>
      </c>
    </row>
    <row r="38" spans="1:7" ht="15.75">
      <c r="A38" s="129"/>
      <c r="B38" s="63" t="s">
        <v>167</v>
      </c>
      <c r="C38" s="63" t="s">
        <v>168</v>
      </c>
      <c r="D38" s="63" t="s">
        <v>169</v>
      </c>
      <c r="E38" s="66" t="s">
        <v>40</v>
      </c>
      <c r="F38" s="131"/>
    </row>
    <row r="39" spans="1:7" ht="15.75">
      <c r="A39" s="29" t="s">
        <v>41</v>
      </c>
      <c r="B39" s="30">
        <v>1428</v>
      </c>
      <c r="C39" s="30">
        <v>1335</v>
      </c>
      <c r="D39" s="31">
        <v>1859</v>
      </c>
      <c r="E39" s="30">
        <f>SUM(B39:D39)</f>
        <v>4622</v>
      </c>
      <c r="F39" s="65" t="s">
        <v>99</v>
      </c>
    </row>
    <row r="40" spans="1:7" ht="15.75">
      <c r="A40" s="29" t="s">
        <v>43</v>
      </c>
      <c r="B40" s="30">
        <v>0</v>
      </c>
      <c r="C40" s="30">
        <v>78</v>
      </c>
      <c r="D40" s="30">
        <v>2631</v>
      </c>
      <c r="E40" s="30">
        <f>SUM(B40:D40)</f>
        <v>2709</v>
      </c>
      <c r="F40" s="65" t="s">
        <v>99</v>
      </c>
    </row>
    <row r="41" spans="1:7" ht="15.75">
      <c r="A41" s="33" t="s">
        <v>17</v>
      </c>
      <c r="B41" s="30">
        <v>2642</v>
      </c>
      <c r="C41" s="30">
        <v>2658</v>
      </c>
      <c r="D41" s="30">
        <v>2642</v>
      </c>
      <c r="E41" s="30">
        <f>SUM(B41:D41)</f>
        <v>7942</v>
      </c>
      <c r="F41" s="65" t="s">
        <v>99</v>
      </c>
      <c r="G41" s="34"/>
    </row>
    <row r="42" spans="1:7" ht="15.75">
      <c r="A42" s="64" t="s">
        <v>14</v>
      </c>
      <c r="B42" s="30">
        <v>0</v>
      </c>
      <c r="C42" s="30">
        <v>78</v>
      </c>
      <c r="D42" s="30">
        <v>2631</v>
      </c>
      <c r="E42" s="30">
        <f>SUM(B42:D42)</f>
        <v>2709</v>
      </c>
      <c r="F42" s="65" t="s">
        <v>99</v>
      </c>
    </row>
    <row r="43" spans="1:7" ht="30">
      <c r="A43" s="36" t="s">
        <v>91</v>
      </c>
      <c r="B43" s="37" t="e">
        <f>(B39-B40)/B40</f>
        <v>#DIV/0!</v>
      </c>
      <c r="C43" s="37">
        <f>(C39-C40)/C40</f>
        <v>16.115384615384617</v>
      </c>
      <c r="D43" s="37">
        <f>(D39-D40)/D40</f>
        <v>-0.29342455340174839</v>
      </c>
      <c r="E43" s="37">
        <f>(E39-E40)/E40</f>
        <v>0.70616463639719451</v>
      </c>
      <c r="F43" s="65" t="s">
        <v>46</v>
      </c>
    </row>
    <row r="45" spans="1:7" ht="15" customHeight="1">
      <c r="C45" s="132" t="s">
        <v>47</v>
      </c>
      <c r="D45" s="132"/>
      <c r="E45" s="133">
        <f>(E39-E40)/E40</f>
        <v>0.70616463639719451</v>
      </c>
    </row>
    <row r="46" spans="1:7" ht="15" customHeight="1">
      <c r="C46" s="132"/>
      <c r="D46" s="132"/>
      <c r="E46" s="134"/>
    </row>
    <row r="48" spans="1:7" ht="15" customHeight="1">
      <c r="A48" s="116" t="s">
        <v>49</v>
      </c>
      <c r="B48" s="116"/>
      <c r="C48" s="116"/>
      <c r="D48" s="116" t="s">
        <v>50</v>
      </c>
      <c r="E48" s="116"/>
      <c r="F48" s="116"/>
    </row>
    <row r="49" spans="1:6">
      <c r="A49" s="116"/>
      <c r="B49" s="116"/>
      <c r="C49" s="116"/>
      <c r="D49" s="116"/>
      <c r="E49" s="116"/>
      <c r="F49" s="116"/>
    </row>
    <row r="50" spans="1:6" ht="15" customHeight="1">
      <c r="A50" s="117" t="s">
        <v>92</v>
      </c>
      <c r="B50" s="117"/>
      <c r="C50" s="117"/>
      <c r="D50" s="118" t="s">
        <v>175</v>
      </c>
      <c r="E50" s="119"/>
      <c r="F50" s="120"/>
    </row>
    <row r="51" spans="1:6">
      <c r="A51" s="117"/>
      <c r="B51" s="117"/>
      <c r="C51" s="117"/>
      <c r="D51" s="121"/>
      <c r="E51" s="122"/>
      <c r="F51" s="123"/>
    </row>
    <row r="52" spans="1:6">
      <c r="A52" s="117"/>
      <c r="B52" s="117"/>
      <c r="C52" s="117"/>
      <c r="D52" s="124"/>
      <c r="E52" s="125"/>
      <c r="F52" s="126"/>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T55"/>
  <sheetViews>
    <sheetView workbookViewId="0">
      <selection activeCell="A3" sqref="A3:F52"/>
    </sheetView>
  </sheetViews>
  <sheetFormatPr baseColWidth="10" defaultRowHeight="15"/>
  <cols>
    <col min="1" max="2" width="20.7109375" customWidth="1"/>
    <col min="3" max="3" width="21.85546875" customWidth="1"/>
    <col min="4" max="6" width="20.7109375" customWidth="1"/>
  </cols>
  <sheetData>
    <row r="1" spans="1:7" ht="21">
      <c r="A1" s="156" t="s">
        <v>0</v>
      </c>
      <c r="B1" s="156"/>
      <c r="C1" s="156"/>
      <c r="D1" s="156"/>
      <c r="E1" s="156"/>
      <c r="F1" s="156"/>
      <c r="G1" s="1"/>
    </row>
    <row r="2" spans="1:7" ht="21">
      <c r="A2" s="157" t="s">
        <v>1</v>
      </c>
      <c r="B2" s="157"/>
      <c r="C2" s="157"/>
      <c r="D2" s="157"/>
      <c r="E2" s="157"/>
      <c r="F2" s="157"/>
      <c r="G2" s="1"/>
    </row>
    <row r="3" spans="1:7" ht="18.75" customHeight="1">
      <c r="A3" s="158" t="s">
        <v>100</v>
      </c>
      <c r="B3" s="158"/>
      <c r="C3" s="158"/>
      <c r="D3" s="158"/>
      <c r="E3" s="158"/>
      <c r="F3" s="158"/>
    </row>
    <row r="5" spans="1:7" ht="15" customHeight="1">
      <c r="A5" s="153" t="s">
        <v>3</v>
      </c>
      <c r="B5" s="153"/>
      <c r="C5" s="159" t="s">
        <v>164</v>
      </c>
      <c r="E5" s="160" t="s">
        <v>4</v>
      </c>
      <c r="F5" s="161" t="s">
        <v>176</v>
      </c>
    </row>
    <row r="6" spans="1:7" ht="15" customHeight="1">
      <c r="A6" s="153"/>
      <c r="B6" s="153"/>
      <c r="C6" s="159"/>
      <c r="E6" s="160"/>
      <c r="F6" s="162"/>
    </row>
    <row r="8" spans="1:7" ht="15" customHeight="1">
      <c r="A8" s="153" t="s">
        <v>5</v>
      </c>
      <c r="B8" s="153"/>
      <c r="C8" s="147" t="s">
        <v>83</v>
      </c>
      <c r="D8" s="154"/>
      <c r="E8" s="154"/>
      <c r="F8" s="154"/>
    </row>
    <row r="9" spans="1:7" ht="15" customHeight="1">
      <c r="A9" s="153"/>
      <c r="B9" s="153"/>
      <c r="C9" s="154"/>
      <c r="D9" s="154"/>
      <c r="E9" s="154"/>
      <c r="F9" s="154"/>
    </row>
    <row r="11" spans="1:7" ht="15" customHeight="1">
      <c r="A11" s="149" t="s">
        <v>7</v>
      </c>
      <c r="B11" s="149"/>
      <c r="C11" s="149" t="s">
        <v>8</v>
      </c>
      <c r="D11" s="149"/>
      <c r="E11" s="149" t="s">
        <v>9</v>
      </c>
      <c r="F11" s="130" t="s">
        <v>10</v>
      </c>
    </row>
    <row r="12" spans="1:7" ht="15" customHeight="1">
      <c r="A12" s="149"/>
      <c r="B12" s="149"/>
      <c r="C12" s="149"/>
      <c r="D12" s="149"/>
      <c r="E12" s="149"/>
      <c r="F12" s="155"/>
    </row>
    <row r="13" spans="1:7" ht="45" customHeight="1">
      <c r="A13" s="146" t="s">
        <v>101</v>
      </c>
      <c r="B13" s="146"/>
      <c r="C13" s="147" t="s">
        <v>85</v>
      </c>
      <c r="D13" s="147"/>
      <c r="E13" s="21">
        <v>0.17399999999999999</v>
      </c>
      <c r="F13" s="21">
        <v>-0.1482</v>
      </c>
    </row>
    <row r="14" spans="1:7">
      <c r="A14" s="22"/>
      <c r="B14" s="22"/>
      <c r="C14" s="22"/>
      <c r="D14" s="22"/>
      <c r="E14" s="23"/>
      <c r="F14" s="24"/>
    </row>
    <row r="15" spans="1:7" ht="15" customHeight="1">
      <c r="A15" s="132" t="s">
        <v>13</v>
      </c>
      <c r="B15" s="132"/>
      <c r="C15" s="148" t="s">
        <v>14</v>
      </c>
      <c r="D15" s="149"/>
      <c r="E15" s="149" t="s">
        <v>15</v>
      </c>
      <c r="F15" s="149"/>
    </row>
    <row r="16" spans="1:7" ht="15" customHeight="1">
      <c r="A16" s="132"/>
      <c r="B16" s="132"/>
      <c r="C16" s="148"/>
      <c r="D16" s="149"/>
      <c r="E16" s="149"/>
      <c r="F16" s="149"/>
    </row>
    <row r="17" spans="1:46" ht="15" customHeight="1">
      <c r="A17" s="132"/>
      <c r="B17" s="132"/>
      <c r="C17" s="150">
        <v>6093</v>
      </c>
      <c r="D17" s="151"/>
      <c r="E17" s="152" t="s">
        <v>102</v>
      </c>
      <c r="F17" s="152"/>
    </row>
    <row r="18" spans="1:46" ht="15" customHeight="1">
      <c r="A18" s="132"/>
      <c r="B18" s="132"/>
      <c r="C18" s="22"/>
      <c r="D18" s="22"/>
      <c r="E18" s="23"/>
      <c r="F18" s="24"/>
    </row>
    <row r="19" spans="1:46" ht="15" customHeight="1">
      <c r="A19" s="132"/>
      <c r="B19" s="132"/>
      <c r="C19" s="148" t="s">
        <v>17</v>
      </c>
      <c r="D19" s="149"/>
      <c r="E19" s="149" t="s">
        <v>15</v>
      </c>
      <c r="F19" s="149"/>
    </row>
    <row r="20" spans="1:46" ht="15" customHeight="1">
      <c r="A20" s="132"/>
      <c r="B20" s="132"/>
      <c r="C20" s="148"/>
      <c r="D20" s="149"/>
      <c r="E20" s="149"/>
      <c r="F20" s="149"/>
    </row>
    <row r="21" spans="1:46" ht="15" customHeight="1">
      <c r="A21" s="132"/>
      <c r="B21" s="132"/>
      <c r="C21" s="150">
        <v>4776</v>
      </c>
      <c r="D21" s="151"/>
      <c r="E21" s="152" t="s">
        <v>102</v>
      </c>
      <c r="F21" s="152"/>
    </row>
    <row r="22" spans="1:46" ht="15" customHeight="1"/>
    <row r="23" spans="1:46" ht="15" customHeight="1">
      <c r="A23" s="135" t="s">
        <v>18</v>
      </c>
      <c r="B23" s="135"/>
      <c r="C23" s="135"/>
      <c r="D23" s="135"/>
      <c r="E23" s="135"/>
      <c r="F23" s="135"/>
    </row>
    <row r="24" spans="1:46" ht="108" customHeight="1">
      <c r="A24" s="132" t="s">
        <v>19</v>
      </c>
      <c r="B24" s="132"/>
      <c r="C24" s="142" t="s">
        <v>103</v>
      </c>
      <c r="D24" s="143"/>
      <c r="E24" s="143"/>
      <c r="F24" s="144"/>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15" customHeight="1">
      <c r="A25" s="136" t="s">
        <v>21</v>
      </c>
      <c r="B25" s="136"/>
      <c r="C25" s="145" t="s">
        <v>85</v>
      </c>
      <c r="D25" s="145"/>
      <c r="E25" s="145"/>
      <c r="F25" s="145"/>
    </row>
    <row r="26" spans="1:46" ht="15" customHeight="1">
      <c r="A26" s="136" t="s">
        <v>23</v>
      </c>
      <c r="B26" s="136"/>
      <c r="C26" s="137" t="s">
        <v>24</v>
      </c>
      <c r="D26" s="137"/>
      <c r="E26" s="137"/>
      <c r="F26" s="137"/>
    </row>
    <row r="27" spans="1:46" ht="15" customHeight="1">
      <c r="A27" s="136" t="s">
        <v>25</v>
      </c>
      <c r="B27" s="136"/>
      <c r="C27" s="137" t="s">
        <v>87</v>
      </c>
      <c r="D27" s="137"/>
      <c r="E27" s="137"/>
      <c r="F27" s="137"/>
    </row>
    <row r="28" spans="1:46" ht="15" customHeight="1">
      <c r="A28" s="138" t="s">
        <v>27</v>
      </c>
      <c r="B28" s="139"/>
      <c r="C28" s="137" t="s">
        <v>96</v>
      </c>
      <c r="D28" s="137"/>
      <c r="E28" s="137"/>
      <c r="F28" s="137"/>
    </row>
    <row r="29" spans="1:46" ht="15" customHeight="1">
      <c r="A29" s="136" t="s">
        <v>29</v>
      </c>
      <c r="B29" s="136"/>
      <c r="C29" s="137" t="s">
        <v>30</v>
      </c>
      <c r="D29" s="137"/>
      <c r="E29" s="137"/>
      <c r="F29" s="137"/>
    </row>
    <row r="30" spans="1:46" ht="15" customHeight="1">
      <c r="A30" s="25"/>
      <c r="B30" s="25"/>
      <c r="C30" s="22"/>
      <c r="D30" s="22"/>
      <c r="E30" s="22"/>
      <c r="F30" s="22"/>
    </row>
    <row r="31" spans="1:46" ht="15" customHeight="1">
      <c r="A31" s="140" t="s">
        <v>31</v>
      </c>
      <c r="B31" s="140"/>
      <c r="C31" s="140"/>
      <c r="D31" s="140"/>
      <c r="E31" s="140"/>
      <c r="F31" s="140"/>
    </row>
    <row r="32" spans="1:46" ht="15" customHeight="1">
      <c r="A32" s="67" t="s">
        <v>32</v>
      </c>
      <c r="B32" s="141" t="s">
        <v>104</v>
      </c>
      <c r="C32" s="141"/>
      <c r="D32" s="141"/>
      <c r="E32" s="141"/>
      <c r="F32" s="141"/>
    </row>
    <row r="33" spans="1:7" ht="15.75" customHeight="1">
      <c r="A33" s="67" t="s">
        <v>34</v>
      </c>
      <c r="B33" s="141" t="s">
        <v>105</v>
      </c>
      <c r="C33" s="141"/>
      <c r="D33" s="141"/>
      <c r="E33" s="141"/>
      <c r="F33" s="141"/>
    </row>
    <row r="35" spans="1:7" ht="15.75">
      <c r="A35" s="135" t="s">
        <v>36</v>
      </c>
      <c r="B35" s="135"/>
      <c r="C35" s="135"/>
      <c r="D35" s="135"/>
      <c r="E35" s="135"/>
      <c r="F35" s="135"/>
    </row>
    <row r="36" spans="1:7" ht="15.75">
      <c r="A36" s="128"/>
      <c r="B36" s="128"/>
      <c r="C36" s="128"/>
      <c r="D36" s="128"/>
      <c r="E36" s="128"/>
      <c r="F36" s="128"/>
    </row>
    <row r="37" spans="1:7" ht="15.75">
      <c r="A37" s="129" t="s">
        <v>37</v>
      </c>
      <c r="B37" s="129" t="s">
        <v>38</v>
      </c>
      <c r="C37" s="129"/>
      <c r="D37" s="129"/>
      <c r="E37" s="129"/>
      <c r="F37" s="130" t="s">
        <v>39</v>
      </c>
    </row>
    <row r="38" spans="1:7" ht="15.75">
      <c r="A38" s="129"/>
      <c r="B38" s="63" t="s">
        <v>167</v>
      </c>
      <c r="C38" s="63" t="s">
        <v>168</v>
      </c>
      <c r="D38" s="63" t="s">
        <v>169</v>
      </c>
      <c r="E38" s="66" t="s">
        <v>40</v>
      </c>
      <c r="F38" s="131"/>
    </row>
    <row r="39" spans="1:7" ht="15.75">
      <c r="A39" s="29" t="s">
        <v>41</v>
      </c>
      <c r="B39" s="30">
        <v>471</v>
      </c>
      <c r="C39" s="30">
        <v>470</v>
      </c>
      <c r="D39" s="31">
        <v>240</v>
      </c>
      <c r="E39" s="30">
        <f>SUM(B39:D39)</f>
        <v>1181</v>
      </c>
      <c r="F39" s="65" t="s">
        <v>102</v>
      </c>
    </row>
    <row r="40" spans="1:7" ht="15.75">
      <c r="A40" s="29" t="s">
        <v>43</v>
      </c>
      <c r="B40" s="30">
        <v>373</v>
      </c>
      <c r="C40" s="30">
        <v>416</v>
      </c>
      <c r="D40" s="30">
        <v>291</v>
      </c>
      <c r="E40" s="30">
        <f>SUM(B40:D40)</f>
        <v>1080</v>
      </c>
      <c r="F40" s="65" t="s">
        <v>102</v>
      </c>
    </row>
    <row r="41" spans="1:7" ht="15.75">
      <c r="A41" s="33" t="s">
        <v>17</v>
      </c>
      <c r="B41" s="30">
        <v>398</v>
      </c>
      <c r="C41" s="30">
        <v>398</v>
      </c>
      <c r="D41" s="30">
        <v>398</v>
      </c>
      <c r="E41" s="30">
        <f>SUM(B41:D41)</f>
        <v>1194</v>
      </c>
      <c r="F41" s="65" t="s">
        <v>102</v>
      </c>
      <c r="G41" s="34"/>
    </row>
    <row r="42" spans="1:7" ht="15.75">
      <c r="A42" s="64" t="s">
        <v>14</v>
      </c>
      <c r="B42" s="30">
        <v>373</v>
      </c>
      <c r="C42" s="30">
        <v>416</v>
      </c>
      <c r="D42" s="30">
        <v>291</v>
      </c>
      <c r="E42" s="30">
        <f>SUM(B42:D42)</f>
        <v>1080</v>
      </c>
      <c r="F42" s="65" t="s">
        <v>102</v>
      </c>
    </row>
    <row r="43" spans="1:7" ht="30">
      <c r="A43" s="36" t="s">
        <v>91</v>
      </c>
      <c r="B43" s="37">
        <f>(B39-B40)/B40</f>
        <v>0.26273458445040215</v>
      </c>
      <c r="C43" s="37">
        <f>(C39-C40)/C40</f>
        <v>0.12980769230769232</v>
      </c>
      <c r="D43" s="37">
        <f>(D39-D40)/D40</f>
        <v>-0.17525773195876287</v>
      </c>
      <c r="E43" s="37">
        <f>(E39-E40)/E40</f>
        <v>9.3518518518518515E-2</v>
      </c>
      <c r="F43" s="65" t="s">
        <v>46</v>
      </c>
    </row>
    <row r="45" spans="1:7" ht="15" customHeight="1">
      <c r="C45" s="132" t="s">
        <v>47</v>
      </c>
      <c r="D45" s="132"/>
      <c r="E45" s="133">
        <f>(E39-E40)/E40</f>
        <v>9.3518518518518515E-2</v>
      </c>
    </row>
    <row r="46" spans="1:7" ht="15" customHeight="1">
      <c r="C46" s="132"/>
      <c r="D46" s="132"/>
      <c r="E46" s="134"/>
    </row>
    <row r="48" spans="1:7" ht="15" customHeight="1">
      <c r="A48" s="116" t="s">
        <v>49</v>
      </c>
      <c r="B48" s="116"/>
      <c r="C48" s="116"/>
      <c r="D48" s="116" t="s">
        <v>50</v>
      </c>
      <c r="E48" s="116"/>
      <c r="F48" s="116"/>
    </row>
    <row r="49" spans="1:6">
      <c r="A49" s="116"/>
      <c r="B49" s="116"/>
      <c r="C49" s="116"/>
      <c r="D49" s="116"/>
      <c r="E49" s="116"/>
      <c r="F49" s="116"/>
    </row>
    <row r="50" spans="1:6" ht="15" customHeight="1">
      <c r="A50" s="117" t="s">
        <v>92</v>
      </c>
      <c r="B50" s="117"/>
      <c r="C50" s="117"/>
      <c r="D50" s="118" t="s">
        <v>175</v>
      </c>
      <c r="E50" s="119"/>
      <c r="F50" s="120"/>
    </row>
    <row r="51" spans="1:6">
      <c r="A51" s="117"/>
      <c r="B51" s="117"/>
      <c r="C51" s="117"/>
      <c r="D51" s="121"/>
      <c r="E51" s="122"/>
      <c r="F51" s="123"/>
    </row>
    <row r="52" spans="1:6">
      <c r="A52" s="117"/>
      <c r="B52" s="117"/>
      <c r="C52" s="117"/>
      <c r="D52" s="124"/>
      <c r="E52" s="125"/>
      <c r="F52" s="126"/>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T55"/>
  <sheetViews>
    <sheetView workbookViewId="0">
      <selection activeCell="A3" sqref="A3:F52"/>
    </sheetView>
  </sheetViews>
  <sheetFormatPr baseColWidth="10" defaultRowHeight="15"/>
  <cols>
    <col min="1" max="2" width="20.7109375" customWidth="1"/>
    <col min="3" max="3" width="21.85546875" customWidth="1"/>
    <col min="4" max="6" width="20.7109375" customWidth="1"/>
  </cols>
  <sheetData>
    <row r="1" spans="1:7" ht="21">
      <c r="A1" s="156" t="s">
        <v>0</v>
      </c>
      <c r="B1" s="156"/>
      <c r="C1" s="156"/>
      <c r="D1" s="156"/>
      <c r="E1" s="156"/>
      <c r="F1" s="156"/>
      <c r="G1" s="1"/>
    </row>
    <row r="2" spans="1:7" ht="21">
      <c r="A2" s="157" t="s">
        <v>1</v>
      </c>
      <c r="B2" s="157"/>
      <c r="C2" s="157"/>
      <c r="D2" s="157"/>
      <c r="E2" s="157"/>
      <c r="F2" s="157"/>
      <c r="G2" s="1"/>
    </row>
    <row r="3" spans="1:7" ht="18.75" customHeight="1">
      <c r="A3" s="158" t="s">
        <v>106</v>
      </c>
      <c r="B3" s="158"/>
      <c r="C3" s="158"/>
      <c r="D3" s="158"/>
      <c r="E3" s="158"/>
      <c r="F3" s="158"/>
    </row>
    <row r="5" spans="1:7" ht="15" customHeight="1">
      <c r="A5" s="153" t="s">
        <v>3</v>
      </c>
      <c r="B5" s="153"/>
      <c r="C5" s="159" t="s">
        <v>164</v>
      </c>
      <c r="E5" s="160" t="s">
        <v>4</v>
      </c>
      <c r="F5" s="161" t="s">
        <v>176</v>
      </c>
    </row>
    <row r="6" spans="1:7" ht="15" customHeight="1">
      <c r="A6" s="153"/>
      <c r="B6" s="153"/>
      <c r="C6" s="159"/>
      <c r="E6" s="160"/>
      <c r="F6" s="162"/>
    </row>
    <row r="8" spans="1:7" ht="15" customHeight="1">
      <c r="A8" s="153" t="s">
        <v>5</v>
      </c>
      <c r="B8" s="153"/>
      <c r="C8" s="147" t="s">
        <v>83</v>
      </c>
      <c r="D8" s="154"/>
      <c r="E8" s="154"/>
      <c r="F8" s="154"/>
    </row>
    <row r="9" spans="1:7" ht="15" customHeight="1">
      <c r="A9" s="153"/>
      <c r="B9" s="153"/>
      <c r="C9" s="154"/>
      <c r="D9" s="154"/>
      <c r="E9" s="154"/>
      <c r="F9" s="154"/>
    </row>
    <row r="11" spans="1:7" ht="15" customHeight="1">
      <c r="A11" s="149" t="s">
        <v>7</v>
      </c>
      <c r="B11" s="149"/>
      <c r="C11" s="149" t="s">
        <v>8</v>
      </c>
      <c r="D11" s="149"/>
      <c r="E11" s="149" t="s">
        <v>9</v>
      </c>
      <c r="F11" s="130" t="s">
        <v>10</v>
      </c>
    </row>
    <row r="12" spans="1:7" ht="15" customHeight="1">
      <c r="A12" s="149"/>
      <c r="B12" s="149"/>
      <c r="C12" s="149"/>
      <c r="D12" s="149"/>
      <c r="E12" s="149"/>
      <c r="F12" s="155"/>
    </row>
    <row r="13" spans="1:7" ht="60" customHeight="1">
      <c r="A13" s="146" t="s">
        <v>107</v>
      </c>
      <c r="B13" s="146"/>
      <c r="C13" s="147" t="s">
        <v>85</v>
      </c>
      <c r="D13" s="147"/>
      <c r="E13" s="21">
        <v>0</v>
      </c>
      <c r="F13" s="21">
        <v>0.24279999999999999</v>
      </c>
    </row>
    <row r="14" spans="1:7">
      <c r="A14" s="22"/>
      <c r="B14" s="22"/>
      <c r="C14" s="22"/>
      <c r="D14" s="22"/>
      <c r="E14" s="23"/>
      <c r="F14" s="24"/>
    </row>
    <row r="15" spans="1:7" ht="15" customHeight="1">
      <c r="A15" s="132" t="s">
        <v>13</v>
      </c>
      <c r="B15" s="132"/>
      <c r="C15" s="148" t="s">
        <v>14</v>
      </c>
      <c r="D15" s="149"/>
      <c r="E15" s="149" t="s">
        <v>15</v>
      </c>
      <c r="F15" s="149"/>
    </row>
    <row r="16" spans="1:7" ht="15" customHeight="1">
      <c r="A16" s="132"/>
      <c r="B16" s="132"/>
      <c r="C16" s="148"/>
      <c r="D16" s="149"/>
      <c r="E16" s="149"/>
      <c r="F16" s="149"/>
    </row>
    <row r="17" spans="1:46" ht="15" customHeight="1">
      <c r="A17" s="132"/>
      <c r="B17" s="132"/>
      <c r="C17" s="150">
        <v>6093</v>
      </c>
      <c r="D17" s="151"/>
      <c r="E17" s="152" t="s">
        <v>57</v>
      </c>
      <c r="F17" s="152"/>
    </row>
    <row r="18" spans="1:46" ht="15" customHeight="1">
      <c r="A18" s="132"/>
      <c r="B18" s="132"/>
      <c r="C18" s="22"/>
      <c r="D18" s="22"/>
      <c r="E18" s="23"/>
      <c r="F18" s="24"/>
    </row>
    <row r="19" spans="1:46" ht="15" customHeight="1">
      <c r="A19" s="132"/>
      <c r="B19" s="132"/>
      <c r="C19" s="148" t="s">
        <v>17</v>
      </c>
      <c r="D19" s="149"/>
      <c r="E19" s="149" t="s">
        <v>15</v>
      </c>
      <c r="F19" s="149"/>
    </row>
    <row r="20" spans="1:46" ht="15" customHeight="1">
      <c r="A20" s="132"/>
      <c r="B20" s="132"/>
      <c r="C20" s="148"/>
      <c r="D20" s="149"/>
      <c r="E20" s="149"/>
      <c r="F20" s="149"/>
    </row>
    <row r="21" spans="1:46" ht="15" customHeight="1">
      <c r="A21" s="132"/>
      <c r="B21" s="132"/>
      <c r="C21" s="150">
        <v>6500</v>
      </c>
      <c r="D21" s="151"/>
      <c r="E21" s="152" t="s">
        <v>57</v>
      </c>
      <c r="F21" s="152"/>
    </row>
    <row r="22" spans="1:46" ht="15" customHeight="1"/>
    <row r="23" spans="1:46" ht="15" customHeight="1">
      <c r="A23" s="135" t="s">
        <v>18</v>
      </c>
      <c r="B23" s="135"/>
      <c r="C23" s="135"/>
      <c r="D23" s="135"/>
      <c r="E23" s="135"/>
      <c r="F23" s="135"/>
    </row>
    <row r="24" spans="1:46" ht="108" customHeight="1">
      <c r="A24" s="132" t="s">
        <v>19</v>
      </c>
      <c r="B24" s="132"/>
      <c r="C24" s="142" t="s">
        <v>108</v>
      </c>
      <c r="D24" s="143"/>
      <c r="E24" s="143"/>
      <c r="F24" s="144"/>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15" customHeight="1">
      <c r="A25" s="136" t="s">
        <v>21</v>
      </c>
      <c r="B25" s="136"/>
      <c r="C25" s="145" t="s">
        <v>85</v>
      </c>
      <c r="D25" s="145"/>
      <c r="E25" s="145"/>
      <c r="F25" s="145"/>
    </row>
    <row r="26" spans="1:46" ht="15" customHeight="1">
      <c r="A26" s="136" t="s">
        <v>23</v>
      </c>
      <c r="B26" s="136"/>
      <c r="C26" s="137" t="s">
        <v>24</v>
      </c>
      <c r="D26" s="137"/>
      <c r="E26" s="137"/>
      <c r="F26" s="137"/>
    </row>
    <row r="27" spans="1:46" ht="15" customHeight="1">
      <c r="A27" s="136" t="s">
        <v>25</v>
      </c>
      <c r="B27" s="136"/>
      <c r="C27" s="137" t="s">
        <v>87</v>
      </c>
      <c r="D27" s="137"/>
      <c r="E27" s="137"/>
      <c r="F27" s="137"/>
    </row>
    <row r="28" spans="1:46" ht="15" customHeight="1">
      <c r="A28" s="138" t="s">
        <v>27</v>
      </c>
      <c r="B28" s="139"/>
      <c r="C28" s="137" t="s">
        <v>96</v>
      </c>
      <c r="D28" s="137"/>
      <c r="E28" s="137"/>
      <c r="F28" s="137"/>
    </row>
    <row r="29" spans="1:46" ht="15" customHeight="1">
      <c r="A29" s="136" t="s">
        <v>29</v>
      </c>
      <c r="B29" s="136"/>
      <c r="C29" s="137" t="s">
        <v>30</v>
      </c>
      <c r="D29" s="137"/>
      <c r="E29" s="137"/>
      <c r="F29" s="137"/>
    </row>
    <row r="30" spans="1:46" ht="15" customHeight="1">
      <c r="A30" s="25"/>
      <c r="B30" s="25"/>
      <c r="C30" s="22"/>
      <c r="D30" s="22"/>
      <c r="E30" s="22"/>
      <c r="F30" s="22"/>
    </row>
    <row r="31" spans="1:46" ht="15" customHeight="1">
      <c r="A31" s="140" t="s">
        <v>31</v>
      </c>
      <c r="B31" s="140"/>
      <c r="C31" s="140"/>
      <c r="D31" s="140"/>
      <c r="E31" s="140"/>
      <c r="F31" s="140"/>
    </row>
    <row r="32" spans="1:46" ht="15" customHeight="1">
      <c r="A32" s="67" t="s">
        <v>32</v>
      </c>
      <c r="B32" s="141" t="s">
        <v>109</v>
      </c>
      <c r="C32" s="141"/>
      <c r="D32" s="141"/>
      <c r="E32" s="141"/>
      <c r="F32" s="141"/>
    </row>
    <row r="33" spans="1:7" ht="15.75" customHeight="1">
      <c r="A33" s="67" t="s">
        <v>34</v>
      </c>
      <c r="B33" s="141" t="s">
        <v>110</v>
      </c>
      <c r="C33" s="141"/>
      <c r="D33" s="141"/>
      <c r="E33" s="141"/>
      <c r="F33" s="141"/>
    </row>
    <row r="35" spans="1:7" ht="15.75">
      <c r="A35" s="135" t="s">
        <v>36</v>
      </c>
      <c r="B35" s="135"/>
      <c r="C35" s="135"/>
      <c r="D35" s="135"/>
      <c r="E35" s="135"/>
      <c r="F35" s="135"/>
    </row>
    <row r="36" spans="1:7" ht="15.75">
      <c r="A36" s="128"/>
      <c r="B36" s="128"/>
      <c r="C36" s="128"/>
      <c r="D36" s="128"/>
      <c r="E36" s="128"/>
      <c r="F36" s="128"/>
    </row>
    <row r="37" spans="1:7" ht="15.75">
      <c r="A37" s="129" t="s">
        <v>37</v>
      </c>
      <c r="B37" s="129" t="s">
        <v>38</v>
      </c>
      <c r="C37" s="129"/>
      <c r="D37" s="129"/>
      <c r="E37" s="129"/>
      <c r="F37" s="130" t="s">
        <v>39</v>
      </c>
    </row>
    <row r="38" spans="1:7" ht="15.75">
      <c r="A38" s="129"/>
      <c r="B38" s="63" t="s">
        <v>167</v>
      </c>
      <c r="C38" s="63" t="s">
        <v>168</v>
      </c>
      <c r="D38" s="63" t="s">
        <v>169</v>
      </c>
      <c r="E38" s="66" t="s">
        <v>40</v>
      </c>
      <c r="F38" s="131"/>
    </row>
    <row r="39" spans="1:7" ht="15.75">
      <c r="A39" s="29" t="s">
        <v>41</v>
      </c>
      <c r="B39" s="30">
        <v>491</v>
      </c>
      <c r="C39" s="30">
        <v>951</v>
      </c>
      <c r="D39" s="31">
        <v>685</v>
      </c>
      <c r="E39" s="30">
        <f>SUM(B39:D39)</f>
        <v>2127</v>
      </c>
      <c r="F39" s="65" t="s">
        <v>99</v>
      </c>
    </row>
    <row r="40" spans="1:7" ht="15.75">
      <c r="A40" s="29" t="s">
        <v>43</v>
      </c>
      <c r="B40" s="30">
        <v>635</v>
      </c>
      <c r="C40" s="30">
        <v>588</v>
      </c>
      <c r="D40" s="30">
        <v>522</v>
      </c>
      <c r="E40" s="30">
        <f>SUM(B40:D40)</f>
        <v>1745</v>
      </c>
      <c r="F40" s="65" t="s">
        <v>99</v>
      </c>
    </row>
    <row r="41" spans="1:7" ht="15.75">
      <c r="A41" s="33" t="s">
        <v>17</v>
      </c>
      <c r="B41" s="30">
        <v>541</v>
      </c>
      <c r="C41" s="30">
        <v>541</v>
      </c>
      <c r="D41" s="30">
        <v>541</v>
      </c>
      <c r="E41" s="30">
        <f>SUM(B41:D41)</f>
        <v>1623</v>
      </c>
      <c r="F41" s="65" t="s">
        <v>99</v>
      </c>
      <c r="G41" s="34"/>
    </row>
    <row r="42" spans="1:7" ht="15.75">
      <c r="A42" s="64" t="s">
        <v>14</v>
      </c>
      <c r="B42" s="30">
        <v>635</v>
      </c>
      <c r="C42" s="30">
        <v>588</v>
      </c>
      <c r="D42" s="30">
        <v>522</v>
      </c>
      <c r="E42" s="30">
        <f>SUM(B42:D42)</f>
        <v>1745</v>
      </c>
      <c r="F42" s="65" t="s">
        <v>99</v>
      </c>
    </row>
    <row r="43" spans="1:7" ht="30">
      <c r="A43" s="36" t="s">
        <v>91</v>
      </c>
      <c r="B43" s="37">
        <f>(B39-B40)/B40</f>
        <v>-0.22677165354330708</v>
      </c>
      <c r="C43" s="37">
        <f>(C39-C40)/C40</f>
        <v>0.61734693877551017</v>
      </c>
      <c r="D43" s="37">
        <f>(D39-D40)/D40</f>
        <v>0.31226053639846746</v>
      </c>
      <c r="E43" s="37">
        <f>(E39-E40)/E40</f>
        <v>0.21891117478510028</v>
      </c>
      <c r="F43" s="65" t="s">
        <v>46</v>
      </c>
    </row>
    <row r="45" spans="1:7" ht="15" customHeight="1">
      <c r="C45" s="132" t="s">
        <v>47</v>
      </c>
      <c r="D45" s="132"/>
      <c r="E45" s="133">
        <f>(E39-E40)/E40</f>
        <v>0.21891117478510028</v>
      </c>
    </row>
    <row r="46" spans="1:7" ht="15" customHeight="1">
      <c r="C46" s="132"/>
      <c r="D46" s="132"/>
      <c r="E46" s="134"/>
    </row>
    <row r="48" spans="1:7" ht="15" customHeight="1">
      <c r="A48" s="116" t="s">
        <v>49</v>
      </c>
      <c r="B48" s="116"/>
      <c r="C48" s="116"/>
      <c r="D48" s="116" t="s">
        <v>50</v>
      </c>
      <c r="E48" s="116"/>
      <c r="F48" s="116"/>
    </row>
    <row r="49" spans="1:6">
      <c r="A49" s="116"/>
      <c r="B49" s="116"/>
      <c r="C49" s="116"/>
      <c r="D49" s="116"/>
      <c r="E49" s="116"/>
      <c r="F49" s="116"/>
    </row>
    <row r="50" spans="1:6" ht="15" customHeight="1">
      <c r="A50" s="117" t="s">
        <v>92</v>
      </c>
      <c r="B50" s="117"/>
      <c r="C50" s="117"/>
      <c r="D50" s="118" t="s">
        <v>175</v>
      </c>
      <c r="E50" s="119"/>
      <c r="F50" s="120"/>
    </row>
    <row r="51" spans="1:6">
      <c r="A51" s="117"/>
      <c r="B51" s="117"/>
      <c r="C51" s="117"/>
      <c r="D51" s="121"/>
      <c r="E51" s="122"/>
      <c r="F51" s="123"/>
    </row>
    <row r="52" spans="1:6">
      <c r="A52" s="117"/>
      <c r="B52" s="117"/>
      <c r="C52" s="117"/>
      <c r="D52" s="124"/>
      <c r="E52" s="125"/>
      <c r="F52" s="126"/>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T55"/>
  <sheetViews>
    <sheetView workbookViewId="0">
      <selection activeCell="A3" sqref="A3:F52"/>
    </sheetView>
  </sheetViews>
  <sheetFormatPr baseColWidth="10" defaultRowHeight="15"/>
  <cols>
    <col min="1" max="2" width="20.7109375" customWidth="1"/>
    <col min="3" max="3" width="21.85546875" customWidth="1"/>
    <col min="4" max="6" width="20.7109375" customWidth="1"/>
  </cols>
  <sheetData>
    <row r="1" spans="1:7" ht="21">
      <c r="A1" s="156" t="s">
        <v>0</v>
      </c>
      <c r="B1" s="156"/>
      <c r="C1" s="156"/>
      <c r="D1" s="156"/>
      <c r="E1" s="156"/>
      <c r="F1" s="156"/>
      <c r="G1" s="1"/>
    </row>
    <row r="2" spans="1:7" ht="21">
      <c r="A2" s="157" t="s">
        <v>1</v>
      </c>
      <c r="B2" s="157"/>
      <c r="C2" s="157"/>
      <c r="D2" s="157"/>
      <c r="E2" s="157"/>
      <c r="F2" s="157"/>
      <c r="G2" s="1"/>
    </row>
    <row r="3" spans="1:7" ht="18.75" customHeight="1">
      <c r="A3" s="158" t="s">
        <v>111</v>
      </c>
      <c r="B3" s="158"/>
      <c r="C3" s="158"/>
      <c r="D3" s="158"/>
      <c r="E3" s="158"/>
      <c r="F3" s="158"/>
    </row>
    <row r="5" spans="1:7" ht="15" customHeight="1">
      <c r="A5" s="153" t="s">
        <v>3</v>
      </c>
      <c r="B5" s="153"/>
      <c r="C5" s="159" t="s">
        <v>164</v>
      </c>
      <c r="E5" s="160" t="s">
        <v>4</v>
      </c>
      <c r="F5" s="161">
        <v>43745</v>
      </c>
    </row>
    <row r="6" spans="1:7" ht="15" customHeight="1">
      <c r="A6" s="153"/>
      <c r="B6" s="153"/>
      <c r="C6" s="159"/>
      <c r="E6" s="160"/>
      <c r="F6" s="162"/>
    </row>
    <row r="8" spans="1:7" ht="15" customHeight="1">
      <c r="A8" s="153" t="s">
        <v>5</v>
      </c>
      <c r="B8" s="153"/>
      <c r="C8" s="147" t="s">
        <v>83</v>
      </c>
      <c r="D8" s="154"/>
      <c r="E8" s="154"/>
      <c r="F8" s="154"/>
    </row>
    <row r="9" spans="1:7" ht="15" customHeight="1">
      <c r="A9" s="153"/>
      <c r="B9" s="153"/>
      <c r="C9" s="154"/>
      <c r="D9" s="154"/>
      <c r="E9" s="154"/>
      <c r="F9" s="154"/>
    </row>
    <row r="11" spans="1:7" ht="15" customHeight="1">
      <c r="A11" s="149" t="s">
        <v>7</v>
      </c>
      <c r="B11" s="149"/>
      <c r="C11" s="149" t="s">
        <v>8</v>
      </c>
      <c r="D11" s="149"/>
      <c r="E11" s="149" t="s">
        <v>9</v>
      </c>
      <c r="F11" s="130" t="s">
        <v>10</v>
      </c>
    </row>
    <row r="12" spans="1:7" ht="15" customHeight="1">
      <c r="A12" s="149"/>
      <c r="B12" s="149"/>
      <c r="C12" s="149"/>
      <c r="D12" s="149"/>
      <c r="E12" s="149"/>
      <c r="F12" s="155"/>
    </row>
    <row r="13" spans="1:7" ht="60" customHeight="1">
      <c r="A13" s="146" t="s">
        <v>115</v>
      </c>
      <c r="B13" s="146"/>
      <c r="C13" s="147" t="s">
        <v>85</v>
      </c>
      <c r="D13" s="147"/>
      <c r="E13" s="21">
        <v>0.20549999999999999</v>
      </c>
      <c r="F13" s="21">
        <v>8.1799999999999998E-2</v>
      </c>
    </row>
    <row r="14" spans="1:7">
      <c r="A14" s="22"/>
      <c r="B14" s="22"/>
      <c r="C14" s="22"/>
      <c r="D14" s="22"/>
      <c r="E14" s="23"/>
      <c r="F14" s="24"/>
    </row>
    <row r="15" spans="1:7" ht="15" customHeight="1">
      <c r="A15" s="132" t="s">
        <v>13</v>
      </c>
      <c r="B15" s="132"/>
      <c r="C15" s="148" t="s">
        <v>14</v>
      </c>
      <c r="D15" s="149"/>
      <c r="E15" s="149" t="s">
        <v>15</v>
      </c>
      <c r="F15" s="149"/>
    </row>
    <row r="16" spans="1:7" ht="15" customHeight="1">
      <c r="A16" s="132"/>
      <c r="B16" s="132"/>
      <c r="C16" s="148"/>
      <c r="D16" s="149"/>
      <c r="E16" s="149"/>
      <c r="F16" s="149"/>
    </row>
    <row r="17" spans="1:46" ht="15" customHeight="1">
      <c r="A17" s="132"/>
      <c r="B17" s="132"/>
      <c r="C17" s="150">
        <v>1048</v>
      </c>
      <c r="D17" s="151"/>
      <c r="E17" s="152" t="s">
        <v>57</v>
      </c>
      <c r="F17" s="152"/>
    </row>
    <row r="18" spans="1:46" ht="15" customHeight="1">
      <c r="A18" s="132"/>
      <c r="B18" s="132"/>
      <c r="C18" s="22"/>
      <c r="D18" s="22"/>
      <c r="E18" s="23"/>
      <c r="F18" s="24"/>
    </row>
    <row r="19" spans="1:46" ht="15" customHeight="1">
      <c r="A19" s="132"/>
      <c r="B19" s="132"/>
      <c r="C19" s="148" t="s">
        <v>17</v>
      </c>
      <c r="D19" s="149"/>
      <c r="E19" s="149" t="s">
        <v>15</v>
      </c>
      <c r="F19" s="149"/>
    </row>
    <row r="20" spans="1:46" ht="15" customHeight="1">
      <c r="A20" s="132"/>
      <c r="B20" s="132"/>
      <c r="C20" s="148"/>
      <c r="D20" s="149"/>
      <c r="E20" s="149"/>
      <c r="F20" s="149"/>
    </row>
    <row r="21" spans="1:46" ht="15" customHeight="1">
      <c r="A21" s="132"/>
      <c r="B21" s="132"/>
      <c r="C21" s="150">
        <v>800</v>
      </c>
      <c r="D21" s="151"/>
      <c r="E21" s="152" t="s">
        <v>57</v>
      </c>
      <c r="F21" s="152"/>
    </row>
    <row r="22" spans="1:46" ht="15" customHeight="1"/>
    <row r="23" spans="1:46" ht="15" customHeight="1">
      <c r="A23" s="135" t="s">
        <v>18</v>
      </c>
      <c r="B23" s="135"/>
      <c r="C23" s="135"/>
      <c r="D23" s="135"/>
      <c r="E23" s="135"/>
      <c r="F23" s="135"/>
    </row>
    <row r="24" spans="1:46" ht="108" customHeight="1">
      <c r="A24" s="132" t="s">
        <v>19</v>
      </c>
      <c r="B24" s="132"/>
      <c r="C24" s="142" t="s">
        <v>112</v>
      </c>
      <c r="D24" s="143"/>
      <c r="E24" s="143"/>
      <c r="F24" s="144"/>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15" customHeight="1">
      <c r="A25" s="136" t="s">
        <v>21</v>
      </c>
      <c r="B25" s="136"/>
      <c r="C25" s="145" t="s">
        <v>85</v>
      </c>
      <c r="D25" s="145"/>
      <c r="E25" s="145"/>
      <c r="F25" s="145"/>
    </row>
    <row r="26" spans="1:46" ht="15" customHeight="1">
      <c r="A26" s="136" t="s">
        <v>23</v>
      </c>
      <c r="B26" s="136"/>
      <c r="C26" s="137" t="s">
        <v>24</v>
      </c>
      <c r="D26" s="137"/>
      <c r="E26" s="137"/>
      <c r="F26" s="137"/>
    </row>
    <row r="27" spans="1:46" ht="15" customHeight="1">
      <c r="A27" s="136" t="s">
        <v>25</v>
      </c>
      <c r="B27" s="136"/>
      <c r="C27" s="137" t="s">
        <v>87</v>
      </c>
      <c r="D27" s="137"/>
      <c r="E27" s="137"/>
      <c r="F27" s="137"/>
    </row>
    <row r="28" spans="1:46" ht="15" customHeight="1">
      <c r="A28" s="138" t="s">
        <v>27</v>
      </c>
      <c r="B28" s="139"/>
      <c r="C28" s="137" t="s">
        <v>96</v>
      </c>
      <c r="D28" s="137"/>
      <c r="E28" s="137"/>
      <c r="F28" s="137"/>
    </row>
    <row r="29" spans="1:46" ht="15" customHeight="1">
      <c r="A29" s="136" t="s">
        <v>29</v>
      </c>
      <c r="B29" s="136"/>
      <c r="C29" s="137" t="s">
        <v>30</v>
      </c>
      <c r="D29" s="137"/>
      <c r="E29" s="137"/>
      <c r="F29" s="137"/>
    </row>
    <row r="30" spans="1:46" ht="15" customHeight="1">
      <c r="A30" s="25"/>
      <c r="B30" s="25"/>
      <c r="C30" s="22"/>
      <c r="D30" s="22"/>
      <c r="E30" s="22"/>
      <c r="F30" s="22"/>
    </row>
    <row r="31" spans="1:46" ht="15" customHeight="1">
      <c r="A31" s="140" t="s">
        <v>31</v>
      </c>
      <c r="B31" s="140"/>
      <c r="C31" s="140"/>
      <c r="D31" s="140"/>
      <c r="E31" s="140"/>
      <c r="F31" s="140"/>
    </row>
    <row r="32" spans="1:46" ht="15" customHeight="1">
      <c r="A32" s="67" t="s">
        <v>32</v>
      </c>
      <c r="B32" s="141" t="s">
        <v>113</v>
      </c>
      <c r="C32" s="141"/>
      <c r="D32" s="141"/>
      <c r="E32" s="141"/>
      <c r="F32" s="141"/>
    </row>
    <row r="33" spans="1:7" ht="15.75" customHeight="1">
      <c r="A33" s="67" t="s">
        <v>34</v>
      </c>
      <c r="B33" s="141" t="s">
        <v>114</v>
      </c>
      <c r="C33" s="141"/>
      <c r="D33" s="141"/>
      <c r="E33" s="141"/>
      <c r="F33" s="141"/>
    </row>
    <row r="35" spans="1:7" ht="15.75">
      <c r="A35" s="135" t="s">
        <v>36</v>
      </c>
      <c r="B35" s="135"/>
      <c r="C35" s="135"/>
      <c r="D35" s="135"/>
      <c r="E35" s="135"/>
      <c r="F35" s="135"/>
    </row>
    <row r="36" spans="1:7" ht="15.75">
      <c r="A36" s="128"/>
      <c r="B36" s="128"/>
      <c r="C36" s="128"/>
      <c r="D36" s="128"/>
      <c r="E36" s="128"/>
      <c r="F36" s="128"/>
    </row>
    <row r="37" spans="1:7" ht="15.75">
      <c r="A37" s="129" t="s">
        <v>37</v>
      </c>
      <c r="B37" s="129" t="s">
        <v>38</v>
      </c>
      <c r="C37" s="129"/>
      <c r="D37" s="129"/>
      <c r="E37" s="129"/>
      <c r="F37" s="130" t="s">
        <v>39</v>
      </c>
    </row>
    <row r="38" spans="1:7" ht="15.75">
      <c r="A38" s="129"/>
      <c r="B38" s="63" t="s">
        <v>167</v>
      </c>
      <c r="C38" s="63" t="s">
        <v>177</v>
      </c>
      <c r="D38" s="63" t="s">
        <v>169</v>
      </c>
      <c r="E38" s="66" t="s">
        <v>40</v>
      </c>
      <c r="F38" s="131"/>
    </row>
    <row r="39" spans="1:7" ht="15.75">
      <c r="A39" s="29" t="s">
        <v>41</v>
      </c>
      <c r="B39" s="30">
        <v>43</v>
      </c>
      <c r="C39" s="30">
        <v>41</v>
      </c>
      <c r="D39" s="31">
        <v>41</v>
      </c>
      <c r="E39" s="30">
        <f>SUM(B39:D39)</f>
        <v>125</v>
      </c>
      <c r="F39" s="65" t="s">
        <v>99</v>
      </c>
    </row>
    <row r="40" spans="1:7" ht="15.75">
      <c r="A40" s="29" t="s">
        <v>43</v>
      </c>
      <c r="B40" s="30">
        <v>55</v>
      </c>
      <c r="C40" s="30">
        <v>57</v>
      </c>
      <c r="D40" s="30">
        <v>58</v>
      </c>
      <c r="E40" s="30">
        <f>SUM(B40:D40)</f>
        <v>170</v>
      </c>
      <c r="F40" s="65" t="s">
        <v>99</v>
      </c>
    </row>
    <row r="41" spans="1:7" ht="15.75">
      <c r="A41" s="33" t="s">
        <v>17</v>
      </c>
      <c r="B41" s="30">
        <v>66</v>
      </c>
      <c r="C41" s="30">
        <v>66</v>
      </c>
      <c r="D41" s="30">
        <v>66</v>
      </c>
      <c r="E41" s="30">
        <f>SUM(B41:D41)</f>
        <v>198</v>
      </c>
      <c r="F41" s="65" t="s">
        <v>99</v>
      </c>
      <c r="G41" s="34"/>
    </row>
    <row r="42" spans="1:7" ht="15.75">
      <c r="A42" s="64" t="s">
        <v>14</v>
      </c>
      <c r="B42" s="30">
        <v>55</v>
      </c>
      <c r="C42" s="30">
        <v>57</v>
      </c>
      <c r="D42" s="30">
        <v>58</v>
      </c>
      <c r="E42" s="30">
        <f>SUM(B42:D42)</f>
        <v>170</v>
      </c>
      <c r="F42" s="65" t="s">
        <v>99</v>
      </c>
    </row>
    <row r="43" spans="1:7" ht="30">
      <c r="A43" s="36" t="s">
        <v>91</v>
      </c>
      <c r="B43" s="37">
        <f>(B39-B40)/B40</f>
        <v>-0.21818181818181817</v>
      </c>
      <c r="C43" s="37">
        <f>(C39-C40)/C40</f>
        <v>-0.2807017543859649</v>
      </c>
      <c r="D43" s="37">
        <f>(D39-D40)/D40</f>
        <v>-0.29310344827586204</v>
      </c>
      <c r="E43" s="37">
        <f>(E39-E40)/E40</f>
        <v>-0.26470588235294118</v>
      </c>
      <c r="F43" s="65" t="s">
        <v>46</v>
      </c>
    </row>
    <row r="45" spans="1:7" ht="15" customHeight="1">
      <c r="C45" s="132" t="s">
        <v>47</v>
      </c>
      <c r="D45" s="132"/>
      <c r="E45" s="133">
        <f>(E39-E40)/E40</f>
        <v>-0.26470588235294118</v>
      </c>
    </row>
    <row r="46" spans="1:7" ht="15" customHeight="1">
      <c r="C46" s="132"/>
      <c r="D46" s="132"/>
      <c r="E46" s="134"/>
    </row>
    <row r="48" spans="1:7" ht="15" customHeight="1">
      <c r="A48" s="116" t="s">
        <v>49</v>
      </c>
      <c r="B48" s="116"/>
      <c r="C48" s="116"/>
      <c r="D48" s="116" t="s">
        <v>50</v>
      </c>
      <c r="E48" s="116"/>
      <c r="F48" s="116"/>
    </row>
    <row r="49" spans="1:6">
      <c r="A49" s="116"/>
      <c r="B49" s="116"/>
      <c r="C49" s="116"/>
      <c r="D49" s="116"/>
      <c r="E49" s="116"/>
      <c r="F49" s="116"/>
    </row>
    <row r="50" spans="1:6" ht="15" customHeight="1">
      <c r="A50" s="117" t="s">
        <v>92</v>
      </c>
      <c r="B50" s="117"/>
      <c r="C50" s="117"/>
      <c r="D50" s="118" t="s">
        <v>175</v>
      </c>
      <c r="E50" s="119"/>
      <c r="F50" s="120"/>
    </row>
    <row r="51" spans="1:6">
      <c r="A51" s="117"/>
      <c r="B51" s="117"/>
      <c r="C51" s="117"/>
      <c r="D51" s="121"/>
      <c r="E51" s="122"/>
      <c r="F51" s="123"/>
    </row>
    <row r="52" spans="1:6">
      <c r="A52" s="117"/>
      <c r="B52" s="117"/>
      <c r="C52" s="117"/>
      <c r="D52" s="124"/>
      <c r="E52" s="125"/>
      <c r="F52" s="126"/>
    </row>
    <row r="53" spans="1:6">
      <c r="A53" s="127"/>
      <c r="B53" s="127"/>
      <c r="C53" s="127"/>
      <c r="D53" s="127"/>
      <c r="E53" s="127"/>
      <c r="F53" s="127"/>
    </row>
    <row r="54" spans="1:6">
      <c r="A54" s="115" t="s">
        <v>53</v>
      </c>
      <c r="B54" s="115"/>
      <c r="C54" s="115"/>
    </row>
    <row r="55" spans="1:6">
      <c r="A55" s="115"/>
      <c r="B55" s="115"/>
      <c r="C55" s="115"/>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CONCENTRADO</vt:lpstr>
      <vt:lpstr>17421</vt:lpstr>
      <vt:lpstr>17424</vt:lpstr>
      <vt:lpstr>17425</vt:lpstr>
      <vt:lpstr>17448</vt:lpstr>
      <vt:lpstr>17454</vt:lpstr>
      <vt:lpstr>17457</vt:lpstr>
      <vt:lpstr>17461</vt:lpstr>
      <vt:lpstr>17463</vt:lpstr>
      <vt:lpstr>17492</vt:lpstr>
      <vt:lpstr>17497</vt:lpstr>
      <vt:lpstr>17502</vt:lpstr>
      <vt:lpstr>17507</vt:lpstr>
      <vt:lpstr>18205</vt:lpstr>
      <vt:lpstr>18303</vt:lpstr>
      <vt:lpstr>18304</vt:lpstr>
      <vt:lpstr>18312</vt:lpstr>
      <vt:lpstr>18993</vt:lpstr>
      <vt:lpstr>19289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Chan Pool</dc:creator>
  <cp:lastModifiedBy>LANDY.CASTRO</cp:lastModifiedBy>
  <dcterms:created xsi:type="dcterms:W3CDTF">2019-07-12T20:10:09Z</dcterms:created>
  <dcterms:modified xsi:type="dcterms:W3CDTF">2019-10-07T21:36:50Z</dcterms:modified>
</cp:coreProperties>
</file>